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0490" windowHeight="7650"/>
  </bookViews>
  <sheets>
    <sheet name="Доклад 8 - 10 клас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4" l="1"/>
  <c r="K51" i="4"/>
  <c r="J51" i="4"/>
  <c r="I51" i="4"/>
  <c r="H51" i="4"/>
  <c r="K50" i="4"/>
  <c r="J50" i="4"/>
  <c r="I50" i="4"/>
  <c r="H46" i="4"/>
  <c r="O40" i="4"/>
  <c r="O30" i="4" l="1"/>
  <c r="H28" i="4" l="1"/>
  <c r="H26" i="4"/>
  <c r="O22" i="4"/>
  <c r="O18" i="4"/>
  <c r="I22" i="4"/>
  <c r="H42" i="4"/>
  <c r="N38" i="4"/>
  <c r="H40" i="4"/>
</calcChain>
</file>

<file path=xl/sharedStrings.xml><?xml version="1.0" encoding="utf-8"?>
<sst xmlns="http://schemas.openxmlformats.org/spreadsheetml/2006/main" count="106" uniqueCount="102">
  <si>
    <t>Средно училище "Васил Левски"</t>
  </si>
  <si>
    <t>БРОЙ УЧЕНИЦИ</t>
  </si>
  <si>
    <t/>
  </si>
  <si>
    <t>Общо</t>
  </si>
  <si>
    <t>Момчета</t>
  </si>
  <si>
    <t>Момичета</t>
  </si>
  <si>
    <t>в началото на срока</t>
  </si>
  <si>
    <t>отписани</t>
  </si>
  <si>
    <t>придошли</t>
  </si>
  <si>
    <t>УСПЕХ</t>
  </si>
  <si>
    <t>Учебен предмет</t>
  </si>
  <si>
    <t>Слаб</t>
  </si>
  <si>
    <t>Среден</t>
  </si>
  <si>
    <t>Добър</t>
  </si>
  <si>
    <t>Мн. добър</t>
  </si>
  <si>
    <t>Отличен</t>
  </si>
  <si>
    <t>Без оценка - ще полага изпит</t>
  </si>
  <si>
    <t>Освободен</t>
  </si>
  <si>
    <t>Не се оформя оценка</t>
  </si>
  <si>
    <t>Среден успех</t>
  </si>
  <si>
    <t>А: ЗАДЪЛЖИТЕЛНИ УЧЕБНИ ЧАСОВЕ</t>
  </si>
  <si>
    <t>Български език и литература (ООП)</t>
  </si>
  <si>
    <t>Математика (ООП)</t>
  </si>
  <si>
    <t>География и икономика (ООП)</t>
  </si>
  <si>
    <t>История и цивилизации (ООП)</t>
  </si>
  <si>
    <t>Физика и астрономия (ООП)</t>
  </si>
  <si>
    <t>Биология и здравно образование (ООП)</t>
  </si>
  <si>
    <t>Химия и опазване на околната среда (ООП)</t>
  </si>
  <si>
    <t>Музика (ООП)</t>
  </si>
  <si>
    <t>Изобразително изкуство (ООП)</t>
  </si>
  <si>
    <t>Физическо възпитание и спорт (ООП)</t>
  </si>
  <si>
    <t>Английски език (ООП)</t>
  </si>
  <si>
    <t>ВСИЧКО А (БЕЗ ИЧ)</t>
  </si>
  <si>
    <t>Б: ИЗБИРАЕМИ УЧЕБНИ ЧАСОВЕ</t>
  </si>
  <si>
    <t>Български език и литература (РП/УП-А)</t>
  </si>
  <si>
    <t>Математика (РП/УП-А)</t>
  </si>
  <si>
    <t>ВСИЧКО Б (БЕЗ ИЧ)</t>
  </si>
  <si>
    <t>ВСИЧКО А и Б (БЕЗ ИЧ)</t>
  </si>
  <si>
    <t>СЛАБИ ОЦЕНКИ</t>
  </si>
  <si>
    <t>Брой слаби оценки</t>
  </si>
  <si>
    <t>Брой ученици</t>
  </si>
  <si>
    <t>1(една) слаба оценка</t>
  </si>
  <si>
    <t>2(две) слаби оценки</t>
  </si>
  <si>
    <t>3(три) слаби оценки</t>
  </si>
  <si>
    <t>4(четири) или повече слаби оценки</t>
  </si>
  <si>
    <t>Общо със слаби оценки</t>
  </si>
  <si>
    <t>Ученици без слаби оценки</t>
  </si>
  <si>
    <t>УЧЕНИЦИ СЪС СЛАБИ ОЦЕНКИ</t>
  </si>
  <si>
    <t>№</t>
  </si>
  <si>
    <t>Трите имена на ученика</t>
  </si>
  <si>
    <t>Учебни предмети</t>
  </si>
  <si>
    <t>ОТСЪСТВИЯ</t>
  </si>
  <si>
    <t>по уважителни причини</t>
  </si>
  <si>
    <t>без уважителни причини</t>
  </si>
  <si>
    <t>ОБЩО</t>
  </si>
  <si>
    <t>НАЛОЖЕНИ САНКЦИИ</t>
  </si>
  <si>
    <t>Основание</t>
  </si>
  <si>
    <t>Мотиви</t>
  </si>
  <si>
    <t>ОБОБЩЕН ДОКЛАД</t>
  </si>
  <si>
    <t>Български език и литература (ИУП) (ООП)</t>
  </si>
  <si>
    <t>Математика (ИУП) (ООП)</t>
  </si>
  <si>
    <t>География и икономика (ИУП) (ООП)</t>
  </si>
  <si>
    <t>История и цивилизации (ИУП) (ООП)</t>
  </si>
  <si>
    <t>Музика (ИУП) (ООП)</t>
  </si>
  <si>
    <t>Изобразително изкуство (ИУП) (ООП)</t>
  </si>
  <si>
    <t>Физическо възпитание и спорт (ИУП) (ООП)</t>
  </si>
  <si>
    <t>Информационни технологии (ООП)</t>
  </si>
  <si>
    <t>Философия (ООП)</t>
  </si>
  <si>
    <t>Информатика (ООП)</t>
  </si>
  <si>
    <t>Информатика (ИУП) (ООП)</t>
  </si>
  <si>
    <t>Информационни технологии (ИУП) (ООП)</t>
  </si>
  <si>
    <t>Философия  (ИУП) (ООП)</t>
  </si>
  <si>
    <t>Физика и астрономия (ИУП) (ООП)</t>
  </si>
  <si>
    <t>Биология и здравно образование (ИУП) (ООП)</t>
  </si>
  <si>
    <t>Химия и опазване на околната среда (ИУП) (ООП)</t>
  </si>
  <si>
    <t>Английски език (ИУП) (ООП)</t>
  </si>
  <si>
    <t>Немски език (ООП)</t>
  </si>
  <si>
    <t>Испански език (ООП)</t>
  </si>
  <si>
    <t>Биология и здравно образование (РП/УП-А)</t>
  </si>
  <si>
    <t>Информатика (РП/УП-А)</t>
  </si>
  <si>
    <t>Информационни технологии (РП/УП-А)</t>
  </si>
  <si>
    <t>Английски език (РП/УП-А)</t>
  </si>
  <si>
    <t>СЗ</t>
  </si>
  <si>
    <t>СС</t>
  </si>
  <si>
    <t>Димитър Д. Тошев</t>
  </si>
  <si>
    <t>Иван С. Кацаров</t>
  </si>
  <si>
    <t>Нарушение на правилника за дейността на СУ "Васил Левски", чл. 199, ал.1, т.3</t>
  </si>
  <si>
    <t>Нарушение на правилника за дейността на СУ "Васил Левски" - чл.199, ал.1, т.3</t>
  </si>
  <si>
    <t>Накърняване авторитета и достойнството на Директора на СУ ,,Васил Левски"</t>
  </si>
  <si>
    <t>Накърняване на авторитета и дойстойнството на учител в СУ ,,Васил Левски"</t>
  </si>
  <si>
    <t>Химия и опазване на околната среда (РП/УП-А)</t>
  </si>
  <si>
    <t>Немски език (РП/УП-А)</t>
  </si>
  <si>
    <t>от Пенка Иванова Богданлиева-Иванова и Татяна Дечева</t>
  </si>
  <si>
    <t>в края на годината</t>
  </si>
  <si>
    <t>преместени</t>
  </si>
  <si>
    <t>Испански език (РП/УП-А)</t>
  </si>
  <si>
    <t>Кристияна Т. Петкова</t>
  </si>
  <si>
    <t>чл. 258, ал.1 и чл. 259, ал. 1 от ЗПУО</t>
  </si>
  <si>
    <t>допуснати 5,5 отсъствия по неуважителни причини</t>
  </si>
  <si>
    <t>p</t>
  </si>
  <si>
    <t>на 8 - 10 клас за  учебната 2025/2026 година</t>
  </si>
  <si>
    <t>ПИ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</si>
</sst>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Continuous"/>
    </xf>
    <xf numFmtId="0" fontId="0" fillId="0" borderId="1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Continuous"/>
    </xf>
    <xf numFmtId="0" fontId="0" fillId="0" borderId="13" xfId="0" applyNumberFormat="1" applyFont="1" applyBorder="1" applyAlignment="1">
      <alignment horizontal="centerContinuous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Continuous"/>
    </xf>
    <xf numFmtId="0" fontId="0" fillId="0" borderId="1" xfId="0" applyNumberFormat="1" applyFont="1" applyFill="1" applyBorder="1" applyAlignment="1">
      <alignment horizontal="centerContinuous"/>
    </xf>
    <xf numFmtId="0" fontId="0" fillId="0" borderId="11" xfId="0" applyNumberFormat="1" applyFont="1" applyFill="1" applyBorder="1" applyAlignment="1">
      <alignment horizontal="centerContinuous"/>
    </xf>
    <xf numFmtId="0" fontId="0" fillId="0" borderId="13" xfId="0" applyNumberFormat="1" applyFont="1" applyFill="1" applyBorder="1" applyAlignment="1">
      <alignment horizontal="centerContinuous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/>
    </xf>
    <xf numFmtId="0" fontId="1" fillId="0" borderId="0" xfId="0" applyFont="1"/>
    <xf numFmtId="2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Continuous"/>
    </xf>
    <xf numFmtId="0" fontId="0" fillId="0" borderId="14" xfId="0" applyFont="1" applyBorder="1" applyAlignment="1">
      <alignment horizontal="center"/>
    </xf>
    <xf numFmtId="0" fontId="0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Continuous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Continuous"/>
    </xf>
    <xf numFmtId="0" fontId="2" fillId="0" borderId="1" xfId="0" applyFont="1" applyBorder="1"/>
    <xf numFmtId="0" fontId="0" fillId="0" borderId="0" xfId="0" applyFont="1" applyBorder="1"/>
    <xf numFmtId="0" fontId="0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/>
    <xf numFmtId="0" fontId="0" fillId="0" borderId="0" xfId="0" applyFont="1" applyAlignment="1">
      <alignment horizontal="right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Continuous"/>
    </xf>
    <xf numFmtId="0" fontId="4" fillId="0" borderId="1" xfId="0" applyNumberFormat="1" applyFont="1" applyFill="1" applyBorder="1" applyAlignment="1">
      <alignment horizontal="centerContinuous"/>
    </xf>
    <xf numFmtId="0" fontId="5" fillId="0" borderId="17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Continuous"/>
    </xf>
    <xf numFmtId="1" fontId="1" fillId="0" borderId="1" xfId="0" applyNumberFormat="1" applyFont="1" applyBorder="1" applyAlignment="1">
      <alignment horizontal="centerContinuous"/>
    </xf>
    <xf numFmtId="2" fontId="1" fillId="0" borderId="5" xfId="0" applyNumberFormat="1" applyFont="1" applyBorder="1" applyAlignment="1">
      <alignment horizontal="centerContinuous"/>
    </xf>
    <xf numFmtId="0" fontId="2" fillId="0" borderId="5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0" borderId="5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1" xfId="0" applyFont="1" applyBorder="1"/>
    <xf numFmtId="0" fontId="2" fillId="0" borderId="17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8" xfId="0" applyFont="1" applyBorder="1"/>
    <xf numFmtId="0" fontId="0" fillId="0" borderId="9" xfId="0" applyFont="1" applyBorder="1"/>
    <xf numFmtId="0" fontId="0" fillId="0" borderId="15" xfId="0" applyFont="1" applyBorder="1"/>
    <xf numFmtId="0" fontId="2" fillId="0" borderId="1" xfId="0" applyFont="1" applyBorder="1"/>
    <xf numFmtId="0" fontId="1" fillId="0" borderId="16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0" fillId="0" borderId="1" xfId="0" applyFont="1" applyBorder="1"/>
    <xf numFmtId="0" fontId="3" fillId="0" borderId="5" xfId="0" applyFont="1" applyBorder="1"/>
    <xf numFmtId="0" fontId="0" fillId="0" borderId="11" xfId="0" applyNumberFormat="1" applyFont="1" applyBorder="1"/>
    <xf numFmtId="0" fontId="0" fillId="0" borderId="12" xfId="0" applyNumberFormat="1" applyFont="1" applyBorder="1"/>
    <xf numFmtId="0" fontId="0" fillId="0" borderId="13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4"/>
  <sheetViews>
    <sheetView tabSelected="1" topLeftCell="D1" workbookViewId="0">
      <selection activeCell="G69" sqref="G69"/>
    </sheetView>
  </sheetViews>
  <sheetFormatPr defaultRowHeight="15" x14ac:dyDescent="0.25"/>
  <cols>
    <col min="1" max="1" width="8.140625" style="35" customWidth="1"/>
    <col min="2" max="2" width="10" style="35" customWidth="1"/>
    <col min="3" max="3" width="15.85546875" style="35" customWidth="1"/>
    <col min="4" max="4" width="7.7109375" style="35" customWidth="1"/>
    <col min="5" max="5" width="10" style="35" customWidth="1"/>
    <col min="6" max="6" width="10.7109375" style="35" customWidth="1"/>
    <col min="7" max="7" width="8.7109375" style="35" customWidth="1"/>
    <col min="8" max="8" width="9.85546875" style="35" customWidth="1"/>
    <col min="9" max="9" width="10.7109375" style="35" customWidth="1"/>
    <col min="10" max="10" width="8" style="35" customWidth="1"/>
    <col min="11" max="11" width="8.7109375" style="35" customWidth="1"/>
    <col min="12" max="12" width="12.5703125" style="35" customWidth="1"/>
    <col min="13" max="13" width="11.28515625" style="35" bestFit="1" customWidth="1"/>
    <col min="14" max="16" width="11.28515625" style="35" customWidth="1"/>
    <col min="17" max="17" width="9" style="35" customWidth="1"/>
    <col min="18" max="18" width="10.85546875" style="35" customWidth="1"/>
    <col min="19" max="16384" width="9.140625" style="35"/>
  </cols>
  <sheetData>
    <row r="1" spans="1:18" x14ac:dyDescent="0.25">
      <c r="A1" s="76" t="s">
        <v>0</v>
      </c>
      <c r="B1" s="76"/>
      <c r="C1" s="76"/>
      <c r="D1" s="76"/>
      <c r="E1" s="76"/>
      <c r="F1" s="76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3" spans="1:18" x14ac:dyDescent="0.25">
      <c r="A3" s="76" t="s">
        <v>58</v>
      </c>
      <c r="B3" s="76"/>
      <c r="C3" s="76"/>
      <c r="D3" s="76"/>
      <c r="E3" s="76"/>
      <c r="F3" s="76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x14ac:dyDescent="0.25">
      <c r="A4" s="78" t="s">
        <v>92</v>
      </c>
      <c r="B4" s="78"/>
      <c r="C4" s="78"/>
      <c r="D4" s="78"/>
      <c r="E4" s="78"/>
      <c r="F4" s="78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1:18" x14ac:dyDescent="0.25">
      <c r="A5" s="79" t="s">
        <v>100</v>
      </c>
      <c r="B5" s="79"/>
      <c r="C5" s="79"/>
      <c r="D5" s="79"/>
      <c r="E5" s="79"/>
      <c r="F5" s="79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</row>
    <row r="7" spans="1:18" x14ac:dyDescent="0.25">
      <c r="A7" s="36" t="s">
        <v>1</v>
      </c>
      <c r="B7" s="36"/>
      <c r="C7" s="36"/>
      <c r="D7" s="36"/>
      <c r="E7" s="36"/>
      <c r="F7" s="36"/>
    </row>
    <row r="8" spans="1:18" x14ac:dyDescent="0.25">
      <c r="A8" s="84" t="s">
        <v>2</v>
      </c>
      <c r="B8" s="85"/>
      <c r="C8" s="85"/>
      <c r="D8" s="85"/>
      <c r="E8" s="85"/>
      <c r="F8" s="86"/>
      <c r="G8" s="37" t="s">
        <v>3</v>
      </c>
      <c r="H8" s="37" t="s">
        <v>4</v>
      </c>
      <c r="I8" s="37" t="s">
        <v>5</v>
      </c>
    </row>
    <row r="9" spans="1:18" x14ac:dyDescent="0.25">
      <c r="A9" s="84" t="s">
        <v>6</v>
      </c>
      <c r="B9" s="85"/>
      <c r="C9" s="85"/>
      <c r="D9" s="85"/>
      <c r="E9" s="85"/>
      <c r="F9" s="86"/>
      <c r="G9" s="10">
        <v>235</v>
      </c>
      <c r="H9" s="10">
        <v>88</v>
      </c>
      <c r="I9" s="10">
        <v>147</v>
      </c>
    </row>
    <row r="10" spans="1:18" x14ac:dyDescent="0.25">
      <c r="A10" s="84" t="s">
        <v>7</v>
      </c>
      <c r="B10" s="85"/>
      <c r="C10" s="85"/>
      <c r="D10" s="85"/>
      <c r="E10" s="85"/>
      <c r="F10" s="86"/>
      <c r="G10" s="10" t="s">
        <v>99</v>
      </c>
      <c r="H10" s="10" t="s">
        <v>99</v>
      </c>
      <c r="I10" s="10" t="s">
        <v>99</v>
      </c>
    </row>
    <row r="11" spans="1:18" x14ac:dyDescent="0.25">
      <c r="A11" s="84" t="s">
        <v>8</v>
      </c>
      <c r="B11" s="85"/>
      <c r="C11" s="85"/>
      <c r="D11" s="85"/>
      <c r="E11" s="85"/>
      <c r="F11" s="86"/>
      <c r="G11" s="10">
        <v>4</v>
      </c>
      <c r="H11" s="10">
        <v>2</v>
      </c>
      <c r="I11" s="10">
        <v>2</v>
      </c>
    </row>
    <row r="12" spans="1:18" x14ac:dyDescent="0.25">
      <c r="A12" s="84" t="s">
        <v>94</v>
      </c>
      <c r="B12" s="85"/>
      <c r="C12" s="85"/>
      <c r="D12" s="85"/>
      <c r="E12" s="85"/>
      <c r="F12" s="86"/>
      <c r="G12" s="28">
        <v>7</v>
      </c>
      <c r="H12" s="28">
        <v>4</v>
      </c>
      <c r="I12" s="28">
        <v>3</v>
      </c>
    </row>
    <row r="13" spans="1:18" x14ac:dyDescent="0.25">
      <c r="A13" s="84" t="s">
        <v>93</v>
      </c>
      <c r="B13" s="85"/>
      <c r="C13" s="85"/>
      <c r="D13" s="85"/>
      <c r="E13" s="85"/>
      <c r="F13" s="86"/>
      <c r="G13" s="30">
        <v>232</v>
      </c>
      <c r="H13" s="30">
        <v>86</v>
      </c>
      <c r="I13" s="30">
        <v>146</v>
      </c>
    </row>
    <row r="15" spans="1:18" x14ac:dyDescent="0.25">
      <c r="A15" s="61" t="s">
        <v>9</v>
      </c>
      <c r="B15" s="61"/>
      <c r="C15" s="61"/>
      <c r="D15" s="61"/>
      <c r="E15" s="61"/>
      <c r="F15" s="61"/>
    </row>
    <row r="16" spans="1:18" ht="45.75" thickBot="1" x14ac:dyDescent="0.3">
      <c r="A16" s="62" t="s">
        <v>10</v>
      </c>
      <c r="B16" s="63"/>
      <c r="C16" s="63"/>
      <c r="D16" s="63"/>
      <c r="E16" s="63"/>
      <c r="F16" s="64"/>
      <c r="G16" s="38" t="s">
        <v>11</v>
      </c>
      <c r="H16" s="38" t="s">
        <v>12</v>
      </c>
      <c r="I16" s="38" t="s">
        <v>13</v>
      </c>
      <c r="J16" s="3" t="s">
        <v>14</v>
      </c>
      <c r="K16" s="38" t="s">
        <v>15</v>
      </c>
      <c r="L16" s="3" t="s">
        <v>16</v>
      </c>
      <c r="M16" s="38" t="s">
        <v>17</v>
      </c>
      <c r="N16" s="14" t="s">
        <v>82</v>
      </c>
      <c r="O16" s="14" t="s">
        <v>83</v>
      </c>
      <c r="P16" s="58" t="s">
        <v>101</v>
      </c>
      <c r="Q16" s="3" t="s">
        <v>18</v>
      </c>
      <c r="R16" s="3" t="s">
        <v>19</v>
      </c>
    </row>
    <row r="17" spans="1:18" ht="15.75" thickBot="1" x14ac:dyDescent="0.3">
      <c r="A17" s="94" t="s">
        <v>20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6"/>
    </row>
    <row r="18" spans="1:18" x14ac:dyDescent="0.25">
      <c r="A18" s="65" t="s">
        <v>21</v>
      </c>
      <c r="B18" s="66"/>
      <c r="C18" s="66"/>
      <c r="D18" s="66"/>
      <c r="E18" s="66"/>
      <c r="F18" s="66"/>
      <c r="G18" s="10">
        <v>0</v>
      </c>
      <c r="H18" s="11">
        <v>2</v>
      </c>
      <c r="I18" s="31">
        <v>37</v>
      </c>
      <c r="J18" s="31">
        <v>78</v>
      </c>
      <c r="K18" s="31">
        <v>106</v>
      </c>
      <c r="L18" s="11">
        <v>0</v>
      </c>
      <c r="M18" s="12">
        <v>0</v>
      </c>
      <c r="N18" s="10">
        <v>5</v>
      </c>
      <c r="O18" s="28">
        <f>1</f>
        <v>1</v>
      </c>
      <c r="P18" s="59">
        <v>0</v>
      </c>
      <c r="Q18" s="13">
        <v>0</v>
      </c>
      <c r="R18" s="55">
        <v>5.29</v>
      </c>
    </row>
    <row r="19" spans="1:18" x14ac:dyDescent="0.25">
      <c r="A19" s="67" t="s">
        <v>59</v>
      </c>
      <c r="B19" s="68"/>
      <c r="C19" s="68"/>
      <c r="D19" s="68"/>
      <c r="E19" s="68"/>
      <c r="F19" s="69"/>
      <c r="G19" s="10">
        <v>0</v>
      </c>
      <c r="H19" s="11">
        <v>0</v>
      </c>
      <c r="I19" s="49">
        <v>0</v>
      </c>
      <c r="J19" s="49">
        <v>0</v>
      </c>
      <c r="K19" s="49">
        <v>0</v>
      </c>
      <c r="L19" s="11">
        <v>0</v>
      </c>
      <c r="M19" s="12">
        <v>0</v>
      </c>
      <c r="N19" s="10">
        <v>2</v>
      </c>
      <c r="O19" s="28">
        <v>1</v>
      </c>
      <c r="P19" s="59">
        <v>0</v>
      </c>
      <c r="Q19" s="13">
        <v>0</v>
      </c>
      <c r="R19" s="56">
        <v>0</v>
      </c>
    </row>
    <row r="20" spans="1:18" x14ac:dyDescent="0.25">
      <c r="A20" s="67" t="s">
        <v>22</v>
      </c>
      <c r="B20" s="68"/>
      <c r="C20" s="68"/>
      <c r="D20" s="68"/>
      <c r="E20" s="68"/>
      <c r="F20" s="68"/>
      <c r="G20" s="10">
        <v>0</v>
      </c>
      <c r="H20" s="54">
        <v>24</v>
      </c>
      <c r="I20" s="31">
        <v>49</v>
      </c>
      <c r="J20" s="31">
        <v>69</v>
      </c>
      <c r="K20" s="31">
        <v>81</v>
      </c>
      <c r="L20" s="11">
        <v>0</v>
      </c>
      <c r="M20" s="12">
        <v>0</v>
      </c>
      <c r="N20" s="10">
        <v>6</v>
      </c>
      <c r="O20" s="28">
        <v>0</v>
      </c>
      <c r="P20" s="59">
        <v>0</v>
      </c>
      <c r="Q20" s="13">
        <v>0</v>
      </c>
      <c r="R20" s="55">
        <v>4.93</v>
      </c>
    </row>
    <row r="21" spans="1:18" x14ac:dyDescent="0.25">
      <c r="A21" s="67" t="s">
        <v>60</v>
      </c>
      <c r="B21" s="68"/>
      <c r="C21" s="68"/>
      <c r="D21" s="68"/>
      <c r="E21" s="68"/>
      <c r="F21" s="69"/>
      <c r="G21" s="10">
        <v>0</v>
      </c>
      <c r="H21" s="11">
        <v>0</v>
      </c>
      <c r="I21" s="49">
        <v>0</v>
      </c>
      <c r="J21" s="49">
        <v>0</v>
      </c>
      <c r="K21" s="49">
        <v>0</v>
      </c>
      <c r="L21" s="11">
        <v>0</v>
      </c>
      <c r="M21" s="12">
        <v>0</v>
      </c>
      <c r="N21" s="10">
        <v>1</v>
      </c>
      <c r="O21" s="28">
        <v>2</v>
      </c>
      <c r="P21" s="59">
        <v>0</v>
      </c>
      <c r="Q21" s="13">
        <v>0</v>
      </c>
      <c r="R21" s="56">
        <v>0</v>
      </c>
    </row>
    <row r="22" spans="1:18" x14ac:dyDescent="0.25">
      <c r="A22" s="67" t="s">
        <v>67</v>
      </c>
      <c r="B22" s="68"/>
      <c r="C22" s="68"/>
      <c r="D22" s="68"/>
      <c r="E22" s="68"/>
      <c r="F22" s="69"/>
      <c r="G22" s="10">
        <v>0</v>
      </c>
      <c r="H22" s="11">
        <v>0</v>
      </c>
      <c r="I22" s="31">
        <f>1+1+3</f>
        <v>5</v>
      </c>
      <c r="J22" s="31">
        <v>61</v>
      </c>
      <c r="K22" s="31">
        <v>157</v>
      </c>
      <c r="L22" s="11">
        <v>0</v>
      </c>
      <c r="M22" s="12">
        <v>0</v>
      </c>
      <c r="N22" s="10">
        <v>4</v>
      </c>
      <c r="O22" s="28">
        <f>2</f>
        <v>2</v>
      </c>
      <c r="P22" s="59">
        <v>0</v>
      </c>
      <c r="Q22" s="13">
        <v>0</v>
      </c>
      <c r="R22" s="55">
        <v>5.68</v>
      </c>
    </row>
    <row r="23" spans="1:18" x14ac:dyDescent="0.25">
      <c r="A23" s="67" t="s">
        <v>71</v>
      </c>
      <c r="B23" s="68"/>
      <c r="C23" s="68"/>
      <c r="D23" s="68"/>
      <c r="E23" s="68"/>
      <c r="F23" s="69"/>
      <c r="G23" s="10">
        <v>0</v>
      </c>
      <c r="H23" s="11">
        <v>0</v>
      </c>
      <c r="I23" s="49">
        <v>0</v>
      </c>
      <c r="J23" s="49">
        <v>0</v>
      </c>
      <c r="K23" s="49">
        <v>0</v>
      </c>
      <c r="L23" s="11">
        <v>0</v>
      </c>
      <c r="M23" s="12">
        <v>0</v>
      </c>
      <c r="N23" s="10">
        <v>1</v>
      </c>
      <c r="O23" s="28">
        <v>2</v>
      </c>
      <c r="P23" s="59">
        <v>0</v>
      </c>
      <c r="Q23" s="13">
        <v>0</v>
      </c>
      <c r="R23" s="56">
        <v>0</v>
      </c>
    </row>
    <row r="24" spans="1:18" x14ac:dyDescent="0.25">
      <c r="A24" s="67" t="s">
        <v>23</v>
      </c>
      <c r="B24" s="68"/>
      <c r="C24" s="68"/>
      <c r="D24" s="68"/>
      <c r="E24" s="68"/>
      <c r="F24" s="69"/>
      <c r="G24" s="32">
        <v>0</v>
      </c>
      <c r="H24" s="32">
        <v>0</v>
      </c>
      <c r="I24" s="50">
        <v>2</v>
      </c>
      <c r="J24" s="50">
        <v>20</v>
      </c>
      <c r="K24" s="50">
        <v>126</v>
      </c>
      <c r="L24" s="32">
        <v>0</v>
      </c>
      <c r="M24" s="32">
        <v>0</v>
      </c>
      <c r="N24" s="32">
        <v>4</v>
      </c>
      <c r="O24" s="32">
        <v>0</v>
      </c>
      <c r="P24" s="59">
        <v>0</v>
      </c>
      <c r="Q24" s="32">
        <v>0</v>
      </c>
      <c r="R24" s="55">
        <v>5.84</v>
      </c>
    </row>
    <row r="25" spans="1:18" x14ac:dyDescent="0.25">
      <c r="A25" s="67" t="s">
        <v>61</v>
      </c>
      <c r="B25" s="68"/>
      <c r="C25" s="68"/>
      <c r="D25" s="68"/>
      <c r="E25" s="68"/>
      <c r="F25" s="69"/>
      <c r="G25" s="32">
        <v>0</v>
      </c>
      <c r="H25" s="32">
        <v>0</v>
      </c>
      <c r="I25" s="50">
        <v>0</v>
      </c>
      <c r="J25" s="50">
        <v>0</v>
      </c>
      <c r="K25" s="50">
        <v>0</v>
      </c>
      <c r="L25" s="32">
        <v>0</v>
      </c>
      <c r="M25" s="32">
        <v>0</v>
      </c>
      <c r="N25" s="32">
        <v>0</v>
      </c>
      <c r="O25" s="32">
        <v>2</v>
      </c>
      <c r="P25" s="59">
        <v>0</v>
      </c>
      <c r="Q25" s="32">
        <v>0</v>
      </c>
      <c r="R25" s="56">
        <v>0</v>
      </c>
    </row>
    <row r="26" spans="1:18" x14ac:dyDescent="0.25">
      <c r="A26" s="67" t="s">
        <v>24</v>
      </c>
      <c r="B26" s="68"/>
      <c r="C26" s="68"/>
      <c r="D26" s="68"/>
      <c r="E26" s="68"/>
      <c r="F26" s="68"/>
      <c r="G26" s="10">
        <v>0</v>
      </c>
      <c r="H26" s="10">
        <f>1</f>
        <v>1</v>
      </c>
      <c r="I26" s="51">
        <v>22</v>
      </c>
      <c r="J26" s="51">
        <v>57</v>
      </c>
      <c r="K26" s="51">
        <v>68</v>
      </c>
      <c r="L26" s="10">
        <v>0</v>
      </c>
      <c r="M26" s="10">
        <v>0</v>
      </c>
      <c r="N26" s="10">
        <v>4</v>
      </c>
      <c r="O26" s="28">
        <v>0</v>
      </c>
      <c r="P26" s="59">
        <v>0</v>
      </c>
      <c r="Q26" s="10">
        <v>0</v>
      </c>
      <c r="R26" s="55">
        <v>5.3</v>
      </c>
    </row>
    <row r="27" spans="1:18" x14ac:dyDescent="0.25">
      <c r="A27" s="67" t="s">
        <v>62</v>
      </c>
      <c r="B27" s="68"/>
      <c r="C27" s="68"/>
      <c r="D27" s="68"/>
      <c r="E27" s="68"/>
      <c r="F27" s="69"/>
      <c r="G27" s="32">
        <v>0</v>
      </c>
      <c r="H27" s="32">
        <v>0</v>
      </c>
      <c r="I27" s="50">
        <v>0</v>
      </c>
      <c r="J27" s="50">
        <v>0</v>
      </c>
      <c r="K27" s="50">
        <v>0</v>
      </c>
      <c r="L27" s="32">
        <v>0</v>
      </c>
      <c r="M27" s="32">
        <v>0</v>
      </c>
      <c r="N27" s="32">
        <v>0</v>
      </c>
      <c r="O27" s="32">
        <v>2</v>
      </c>
      <c r="P27" s="59">
        <v>0</v>
      </c>
      <c r="Q27" s="32">
        <v>0</v>
      </c>
      <c r="R27" s="56">
        <v>0</v>
      </c>
    </row>
    <row r="28" spans="1:18" x14ac:dyDescent="0.25">
      <c r="A28" s="67" t="s">
        <v>25</v>
      </c>
      <c r="B28" s="68"/>
      <c r="C28" s="68"/>
      <c r="D28" s="68"/>
      <c r="E28" s="68"/>
      <c r="F28" s="68"/>
      <c r="G28" s="10">
        <v>0</v>
      </c>
      <c r="H28" s="10">
        <f>1+1</f>
        <v>2</v>
      </c>
      <c r="I28" s="51">
        <v>37</v>
      </c>
      <c r="J28" s="51">
        <v>71</v>
      </c>
      <c r="K28" s="51">
        <v>38</v>
      </c>
      <c r="L28" s="10">
        <v>0</v>
      </c>
      <c r="M28" s="10">
        <v>0</v>
      </c>
      <c r="N28" s="10">
        <v>4</v>
      </c>
      <c r="O28" s="28">
        <v>0</v>
      </c>
      <c r="P28" s="59">
        <v>0</v>
      </c>
      <c r="Q28" s="10">
        <v>0</v>
      </c>
      <c r="R28" s="55">
        <v>4.9800000000000004</v>
      </c>
    </row>
    <row r="29" spans="1:18" x14ac:dyDescent="0.25">
      <c r="A29" s="67" t="s">
        <v>72</v>
      </c>
      <c r="B29" s="68"/>
      <c r="C29" s="68"/>
      <c r="D29" s="68"/>
      <c r="E29" s="68"/>
      <c r="F29" s="69"/>
      <c r="G29" s="32">
        <v>0</v>
      </c>
      <c r="H29" s="32">
        <v>0</v>
      </c>
      <c r="I29" s="50">
        <v>0</v>
      </c>
      <c r="J29" s="50">
        <v>0</v>
      </c>
      <c r="K29" s="50">
        <v>0</v>
      </c>
      <c r="L29" s="32">
        <v>0</v>
      </c>
      <c r="M29" s="32">
        <v>0</v>
      </c>
      <c r="N29" s="32">
        <v>1</v>
      </c>
      <c r="O29" s="32">
        <v>1</v>
      </c>
      <c r="P29" s="59">
        <v>0</v>
      </c>
      <c r="Q29" s="33">
        <v>0</v>
      </c>
      <c r="R29" s="56">
        <v>0</v>
      </c>
    </row>
    <row r="30" spans="1:18" x14ac:dyDescent="0.25">
      <c r="A30" s="67" t="s">
        <v>26</v>
      </c>
      <c r="B30" s="68"/>
      <c r="C30" s="68"/>
      <c r="D30" s="68"/>
      <c r="E30" s="68"/>
      <c r="F30" s="68"/>
      <c r="G30" s="10">
        <v>0</v>
      </c>
      <c r="H30" s="10">
        <v>1</v>
      </c>
      <c r="I30" s="51">
        <v>47</v>
      </c>
      <c r="J30" s="51">
        <v>49</v>
      </c>
      <c r="K30" s="51">
        <v>51</v>
      </c>
      <c r="L30" s="10">
        <v>0</v>
      </c>
      <c r="M30" s="10">
        <v>0</v>
      </c>
      <c r="N30" s="10">
        <v>2</v>
      </c>
      <c r="O30" s="28">
        <f>2</f>
        <v>2</v>
      </c>
      <c r="P30" s="59">
        <v>0</v>
      </c>
      <c r="Q30" s="10">
        <v>0</v>
      </c>
      <c r="R30" s="55">
        <v>5.01</v>
      </c>
    </row>
    <row r="31" spans="1:18" x14ac:dyDescent="0.25">
      <c r="A31" s="67" t="s">
        <v>73</v>
      </c>
      <c r="B31" s="68"/>
      <c r="C31" s="68"/>
      <c r="D31" s="68"/>
      <c r="E31" s="68"/>
      <c r="F31" s="69"/>
      <c r="G31" s="32">
        <v>0</v>
      </c>
      <c r="H31" s="32">
        <v>0</v>
      </c>
      <c r="I31" s="50">
        <v>0</v>
      </c>
      <c r="J31" s="50">
        <v>0</v>
      </c>
      <c r="K31" s="50">
        <v>0</v>
      </c>
      <c r="L31" s="32">
        <v>0</v>
      </c>
      <c r="M31" s="32">
        <v>0</v>
      </c>
      <c r="N31" s="32">
        <v>0</v>
      </c>
      <c r="O31" s="32">
        <v>2</v>
      </c>
      <c r="P31" s="59">
        <v>0</v>
      </c>
      <c r="Q31" s="33">
        <v>0</v>
      </c>
      <c r="R31" s="56">
        <v>0</v>
      </c>
    </row>
    <row r="32" spans="1:18" x14ac:dyDescent="0.25">
      <c r="A32" s="67" t="s">
        <v>27</v>
      </c>
      <c r="B32" s="68"/>
      <c r="C32" s="68"/>
      <c r="D32" s="68"/>
      <c r="E32" s="68"/>
      <c r="F32" s="68"/>
      <c r="G32" s="10">
        <v>0</v>
      </c>
      <c r="H32" s="10">
        <v>28</v>
      </c>
      <c r="I32" s="51">
        <v>58</v>
      </c>
      <c r="J32" s="51">
        <v>44</v>
      </c>
      <c r="K32" s="51">
        <v>18</v>
      </c>
      <c r="L32" s="10">
        <v>0</v>
      </c>
      <c r="M32" s="10">
        <v>0</v>
      </c>
      <c r="N32" s="10">
        <v>4</v>
      </c>
      <c r="O32" s="28">
        <v>0</v>
      </c>
      <c r="P32" s="59">
        <v>0</v>
      </c>
      <c r="Q32" s="10">
        <v>0</v>
      </c>
      <c r="R32" s="55">
        <v>4.3499999999999996</v>
      </c>
    </row>
    <row r="33" spans="1:18" x14ac:dyDescent="0.25">
      <c r="A33" s="67" t="s">
        <v>74</v>
      </c>
      <c r="B33" s="68"/>
      <c r="C33" s="68"/>
      <c r="D33" s="68"/>
      <c r="E33" s="68"/>
      <c r="F33" s="69"/>
      <c r="G33" s="32">
        <v>0</v>
      </c>
      <c r="H33" s="32">
        <v>0</v>
      </c>
      <c r="I33" s="50">
        <v>0</v>
      </c>
      <c r="J33" s="50">
        <v>0</v>
      </c>
      <c r="K33" s="50">
        <v>0</v>
      </c>
      <c r="L33" s="32">
        <v>0</v>
      </c>
      <c r="M33" s="32">
        <v>0</v>
      </c>
      <c r="N33" s="32">
        <v>2</v>
      </c>
      <c r="O33" s="32">
        <v>0</v>
      </c>
      <c r="P33" s="59">
        <v>0</v>
      </c>
      <c r="Q33" s="33">
        <v>0</v>
      </c>
      <c r="R33" s="56">
        <v>0</v>
      </c>
    </row>
    <row r="34" spans="1:18" x14ac:dyDescent="0.25">
      <c r="A34" s="67" t="s">
        <v>28</v>
      </c>
      <c r="B34" s="68"/>
      <c r="C34" s="68"/>
      <c r="D34" s="68"/>
      <c r="E34" s="68"/>
      <c r="F34" s="68"/>
      <c r="G34" s="10">
        <v>0</v>
      </c>
      <c r="H34" s="11">
        <v>0</v>
      </c>
      <c r="I34" s="49">
        <v>0</v>
      </c>
      <c r="J34" s="49">
        <v>3</v>
      </c>
      <c r="K34" s="49">
        <v>224</v>
      </c>
      <c r="L34" s="11">
        <v>0</v>
      </c>
      <c r="M34" s="12">
        <v>0</v>
      </c>
      <c r="N34" s="10">
        <v>2</v>
      </c>
      <c r="O34" s="28">
        <v>0</v>
      </c>
      <c r="P34" s="59">
        <v>0</v>
      </c>
      <c r="Q34" s="13">
        <v>0</v>
      </c>
      <c r="R34" s="55">
        <v>5.99</v>
      </c>
    </row>
    <row r="35" spans="1:18" x14ac:dyDescent="0.25">
      <c r="A35" s="67" t="s">
        <v>63</v>
      </c>
      <c r="B35" s="68"/>
      <c r="C35" s="68"/>
      <c r="D35" s="68"/>
      <c r="E35" s="68"/>
      <c r="F35" s="69"/>
      <c r="G35" s="10">
        <v>0</v>
      </c>
      <c r="H35" s="11">
        <v>0</v>
      </c>
      <c r="I35" s="49">
        <v>0</v>
      </c>
      <c r="J35" s="49">
        <v>0</v>
      </c>
      <c r="K35" s="49">
        <v>0</v>
      </c>
      <c r="L35" s="11">
        <v>0</v>
      </c>
      <c r="M35" s="12">
        <v>0</v>
      </c>
      <c r="N35" s="10">
        <v>3</v>
      </c>
      <c r="O35" s="28">
        <v>0</v>
      </c>
      <c r="P35" s="59">
        <v>0</v>
      </c>
      <c r="Q35" s="13">
        <v>0</v>
      </c>
      <c r="R35" s="56">
        <v>0</v>
      </c>
    </row>
    <row r="36" spans="1:18" x14ac:dyDescent="0.25">
      <c r="A36" s="67" t="s">
        <v>29</v>
      </c>
      <c r="B36" s="68"/>
      <c r="C36" s="68"/>
      <c r="D36" s="68"/>
      <c r="E36" s="68"/>
      <c r="F36" s="68"/>
      <c r="G36" s="28">
        <v>0</v>
      </c>
      <c r="H36" s="54">
        <v>2</v>
      </c>
      <c r="I36" s="31">
        <v>7</v>
      </c>
      <c r="J36" s="31">
        <v>42</v>
      </c>
      <c r="K36" s="31">
        <v>178</v>
      </c>
      <c r="L36" s="11">
        <v>0</v>
      </c>
      <c r="M36" s="12">
        <v>0</v>
      </c>
      <c r="N36" s="10">
        <v>0</v>
      </c>
      <c r="O36" s="28">
        <v>0</v>
      </c>
      <c r="P36" s="59">
        <v>0</v>
      </c>
      <c r="Q36" s="13">
        <v>0</v>
      </c>
      <c r="R36" s="55">
        <v>5.73</v>
      </c>
    </row>
    <row r="37" spans="1:18" x14ac:dyDescent="0.25">
      <c r="A37" s="67" t="s">
        <v>64</v>
      </c>
      <c r="B37" s="68"/>
      <c r="C37" s="68"/>
      <c r="D37" s="68"/>
      <c r="E37" s="68"/>
      <c r="F37" s="69"/>
      <c r="G37" s="10">
        <v>0</v>
      </c>
      <c r="H37" s="11">
        <v>0</v>
      </c>
      <c r="I37" s="49">
        <v>0</v>
      </c>
      <c r="J37" s="49">
        <v>0</v>
      </c>
      <c r="K37" s="49">
        <v>0</v>
      </c>
      <c r="L37" s="11">
        <v>0</v>
      </c>
      <c r="M37" s="12">
        <v>0</v>
      </c>
      <c r="N37" s="10">
        <v>2</v>
      </c>
      <c r="O37" s="28">
        <v>0</v>
      </c>
      <c r="P37" s="59">
        <v>1</v>
      </c>
      <c r="Q37" s="13">
        <v>0</v>
      </c>
      <c r="R37" s="56">
        <v>0</v>
      </c>
    </row>
    <row r="38" spans="1:18" x14ac:dyDescent="0.25">
      <c r="A38" s="67" t="s">
        <v>68</v>
      </c>
      <c r="B38" s="68"/>
      <c r="C38" s="68"/>
      <c r="D38" s="68"/>
      <c r="E38" s="68"/>
      <c r="F38" s="69"/>
      <c r="G38" s="10">
        <v>0</v>
      </c>
      <c r="H38" s="32">
        <v>3</v>
      </c>
      <c r="I38" s="50">
        <v>10</v>
      </c>
      <c r="J38" s="50">
        <v>30</v>
      </c>
      <c r="K38" s="50">
        <v>32</v>
      </c>
      <c r="L38" s="11">
        <v>0</v>
      </c>
      <c r="M38" s="12">
        <v>0</v>
      </c>
      <c r="N38" s="32">
        <f>2</f>
        <v>2</v>
      </c>
      <c r="O38" s="28">
        <v>0</v>
      </c>
      <c r="P38" s="59">
        <v>0</v>
      </c>
      <c r="Q38" s="13">
        <v>0</v>
      </c>
      <c r="R38" s="55">
        <v>5.21</v>
      </c>
    </row>
    <row r="39" spans="1:18" x14ac:dyDescent="0.25">
      <c r="A39" s="67" t="s">
        <v>69</v>
      </c>
      <c r="B39" s="68"/>
      <c r="C39" s="68"/>
      <c r="D39" s="68"/>
      <c r="E39" s="68"/>
      <c r="F39" s="69"/>
      <c r="G39" s="10">
        <v>0</v>
      </c>
      <c r="H39" s="11">
        <v>0</v>
      </c>
      <c r="I39" s="49">
        <v>0</v>
      </c>
      <c r="J39" s="49">
        <v>0</v>
      </c>
      <c r="K39" s="49">
        <v>0</v>
      </c>
      <c r="L39" s="11">
        <v>0</v>
      </c>
      <c r="M39" s="12">
        <v>0</v>
      </c>
      <c r="N39" s="10">
        <v>1</v>
      </c>
      <c r="O39" s="28">
        <v>0</v>
      </c>
      <c r="P39" s="59">
        <v>0</v>
      </c>
      <c r="Q39" s="13">
        <v>0</v>
      </c>
      <c r="R39" s="56">
        <v>0</v>
      </c>
    </row>
    <row r="40" spans="1:18" x14ac:dyDescent="0.25">
      <c r="A40" s="67" t="s">
        <v>66</v>
      </c>
      <c r="B40" s="68"/>
      <c r="C40" s="68"/>
      <c r="D40" s="68"/>
      <c r="E40" s="68"/>
      <c r="F40" s="68"/>
      <c r="G40" s="10">
        <v>0</v>
      </c>
      <c r="H40" s="32">
        <f>2</f>
        <v>2</v>
      </c>
      <c r="I40" s="50">
        <v>13</v>
      </c>
      <c r="J40" s="50">
        <v>80</v>
      </c>
      <c r="K40" s="50">
        <v>128</v>
      </c>
      <c r="L40" s="11">
        <v>0</v>
      </c>
      <c r="M40" s="12">
        <v>0</v>
      </c>
      <c r="N40" s="32">
        <v>2</v>
      </c>
      <c r="O40" s="32">
        <f>1+3</f>
        <v>4</v>
      </c>
      <c r="P40" s="59">
        <v>0</v>
      </c>
      <c r="Q40" s="32">
        <v>0</v>
      </c>
      <c r="R40" s="55">
        <v>5.5</v>
      </c>
    </row>
    <row r="41" spans="1:18" x14ac:dyDescent="0.25">
      <c r="A41" s="67" t="s">
        <v>70</v>
      </c>
      <c r="B41" s="68"/>
      <c r="C41" s="68"/>
      <c r="D41" s="68"/>
      <c r="E41" s="68"/>
      <c r="F41" s="69"/>
      <c r="G41" s="10">
        <v>0</v>
      </c>
      <c r="H41" s="11">
        <v>0</v>
      </c>
      <c r="I41" s="49">
        <v>0</v>
      </c>
      <c r="J41" s="49">
        <v>0</v>
      </c>
      <c r="K41" s="49">
        <v>0</v>
      </c>
      <c r="L41" s="11">
        <v>0</v>
      </c>
      <c r="M41" s="12">
        <v>0</v>
      </c>
      <c r="N41" s="10">
        <v>0</v>
      </c>
      <c r="O41" s="28">
        <v>3</v>
      </c>
      <c r="P41" s="59">
        <v>0</v>
      </c>
      <c r="Q41" s="13">
        <v>0</v>
      </c>
      <c r="R41" s="56">
        <v>0</v>
      </c>
    </row>
    <row r="42" spans="1:18" x14ac:dyDescent="0.25">
      <c r="A42" s="67" t="s">
        <v>30</v>
      </c>
      <c r="B42" s="68"/>
      <c r="C42" s="68"/>
      <c r="D42" s="68"/>
      <c r="E42" s="68"/>
      <c r="F42" s="69"/>
      <c r="G42" s="10">
        <v>0</v>
      </c>
      <c r="H42" s="54">
        <f>1</f>
        <v>1</v>
      </c>
      <c r="I42" s="31">
        <v>13</v>
      </c>
      <c r="J42" s="31">
        <v>54</v>
      </c>
      <c r="K42" s="31">
        <v>154</v>
      </c>
      <c r="L42" s="11">
        <v>0</v>
      </c>
      <c r="M42" s="12">
        <v>6</v>
      </c>
      <c r="N42" s="10">
        <v>0</v>
      </c>
      <c r="O42" s="28">
        <v>0</v>
      </c>
      <c r="P42" s="59">
        <v>0</v>
      </c>
      <c r="Q42" s="13">
        <v>0</v>
      </c>
      <c r="R42" s="55">
        <v>5.63</v>
      </c>
    </row>
    <row r="43" spans="1:18" x14ac:dyDescent="0.25">
      <c r="A43" s="67" t="s">
        <v>65</v>
      </c>
      <c r="B43" s="68"/>
      <c r="C43" s="68"/>
      <c r="D43" s="68"/>
      <c r="E43" s="68"/>
      <c r="F43" s="69"/>
      <c r="G43" s="10">
        <v>0</v>
      </c>
      <c r="H43" s="11">
        <v>0</v>
      </c>
      <c r="I43" s="49">
        <v>0</v>
      </c>
      <c r="J43" s="49">
        <v>0</v>
      </c>
      <c r="K43" s="49">
        <v>0</v>
      </c>
      <c r="L43" s="11">
        <v>0</v>
      </c>
      <c r="M43" s="12">
        <v>0</v>
      </c>
      <c r="N43" s="15">
        <v>2</v>
      </c>
      <c r="O43" s="29">
        <v>2</v>
      </c>
      <c r="P43" s="59">
        <v>0</v>
      </c>
      <c r="Q43" s="13">
        <v>0</v>
      </c>
      <c r="R43" s="56">
        <v>0</v>
      </c>
    </row>
    <row r="44" spans="1:18" x14ac:dyDescent="0.25">
      <c r="A44" s="74" t="s">
        <v>31</v>
      </c>
      <c r="B44" s="74"/>
      <c r="C44" s="74"/>
      <c r="D44" s="74"/>
      <c r="E44" s="74"/>
      <c r="F44" s="74"/>
      <c r="G44" s="16">
        <v>0</v>
      </c>
      <c r="H44" s="16">
        <v>7</v>
      </c>
      <c r="I44" s="52">
        <v>29</v>
      </c>
      <c r="J44" s="52">
        <v>74</v>
      </c>
      <c r="K44" s="52">
        <v>113</v>
      </c>
      <c r="L44" s="16">
        <v>0</v>
      </c>
      <c r="M44" s="17">
        <v>0</v>
      </c>
      <c r="N44" s="17">
        <v>1</v>
      </c>
      <c r="O44" s="60">
        <v>2</v>
      </c>
      <c r="P44" s="59">
        <v>0</v>
      </c>
      <c r="Q44" s="18">
        <v>4</v>
      </c>
      <c r="R44" s="55">
        <v>5.31</v>
      </c>
    </row>
    <row r="45" spans="1:18" x14ac:dyDescent="0.25">
      <c r="A45" s="74" t="s">
        <v>75</v>
      </c>
      <c r="B45" s="74"/>
      <c r="C45" s="74"/>
      <c r="D45" s="74"/>
      <c r="E45" s="74"/>
      <c r="F45" s="74"/>
      <c r="G45" s="32">
        <v>0</v>
      </c>
      <c r="H45" s="32">
        <v>0</v>
      </c>
      <c r="I45" s="50">
        <v>0</v>
      </c>
      <c r="J45" s="50">
        <v>0</v>
      </c>
      <c r="K45" s="50">
        <v>0</v>
      </c>
      <c r="L45" s="32">
        <v>0</v>
      </c>
      <c r="M45" s="32">
        <v>0</v>
      </c>
      <c r="N45" s="34">
        <v>0</v>
      </c>
      <c r="O45" s="34">
        <v>2</v>
      </c>
      <c r="P45" s="59">
        <v>0</v>
      </c>
      <c r="Q45" s="32">
        <v>0</v>
      </c>
      <c r="R45" s="56">
        <v>0</v>
      </c>
    </row>
    <row r="46" spans="1:18" x14ac:dyDescent="0.25">
      <c r="A46" s="74" t="s">
        <v>76</v>
      </c>
      <c r="B46" s="74"/>
      <c r="C46" s="74"/>
      <c r="D46" s="74"/>
      <c r="E46" s="74"/>
      <c r="F46" s="74"/>
      <c r="G46" s="10">
        <v>0</v>
      </c>
      <c r="H46" s="10">
        <f>3</f>
        <v>3</v>
      </c>
      <c r="I46" s="51">
        <v>9</v>
      </c>
      <c r="J46" s="51">
        <v>17</v>
      </c>
      <c r="K46" s="51">
        <v>36</v>
      </c>
      <c r="L46" s="10">
        <v>0</v>
      </c>
      <c r="M46" s="10">
        <v>0</v>
      </c>
      <c r="N46" s="10">
        <v>0</v>
      </c>
      <c r="O46" s="28">
        <v>0</v>
      </c>
      <c r="P46" s="59">
        <v>0</v>
      </c>
      <c r="Q46" s="10">
        <v>0</v>
      </c>
      <c r="R46" s="55">
        <v>5.32</v>
      </c>
    </row>
    <row r="47" spans="1:18" ht="15.75" thickBot="1" x14ac:dyDescent="0.3">
      <c r="A47" s="101" t="s">
        <v>77</v>
      </c>
      <c r="B47" s="101"/>
      <c r="C47" s="101"/>
      <c r="D47" s="101"/>
      <c r="E47" s="101"/>
      <c r="F47" s="101"/>
      <c r="G47" s="10">
        <v>0</v>
      </c>
      <c r="H47" s="10">
        <v>0</v>
      </c>
      <c r="I47" s="51">
        <v>15</v>
      </c>
      <c r="J47" s="51">
        <v>43</v>
      </c>
      <c r="K47" s="51">
        <v>25</v>
      </c>
      <c r="L47" s="10">
        <v>0</v>
      </c>
      <c r="M47" s="10">
        <v>0</v>
      </c>
      <c r="N47" s="10">
        <v>1</v>
      </c>
      <c r="O47" s="28">
        <v>0</v>
      </c>
      <c r="P47" s="59">
        <v>0</v>
      </c>
      <c r="Q47" s="10">
        <v>1</v>
      </c>
      <c r="R47" s="57">
        <v>5.12</v>
      </c>
    </row>
    <row r="48" spans="1:18" s="24" customFormat="1" ht="16.5" thickTop="1" thickBot="1" x14ac:dyDescent="0.3">
      <c r="A48" s="75" t="s">
        <v>32</v>
      </c>
      <c r="B48" s="75"/>
      <c r="C48" s="75"/>
      <c r="D48" s="75"/>
      <c r="E48" s="75"/>
      <c r="F48" s="75"/>
      <c r="G48" s="26">
        <v>0</v>
      </c>
      <c r="H48" s="26">
        <v>76</v>
      </c>
      <c r="I48" s="53">
        <v>353</v>
      </c>
      <c r="J48" s="26">
        <v>792</v>
      </c>
      <c r="K48" s="53">
        <v>1535</v>
      </c>
      <c r="L48" s="26">
        <v>0</v>
      </c>
      <c r="M48" s="26">
        <v>6</v>
      </c>
      <c r="N48" s="26">
        <v>56</v>
      </c>
      <c r="O48" s="26">
        <v>30</v>
      </c>
      <c r="P48" s="26">
        <v>1</v>
      </c>
      <c r="Q48" s="26">
        <v>5</v>
      </c>
      <c r="R48" s="27">
        <v>5.37</v>
      </c>
    </row>
    <row r="49" spans="1:18" ht="23.25" customHeight="1" x14ac:dyDescent="0.25">
      <c r="A49" s="97" t="s">
        <v>33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9"/>
    </row>
    <row r="50" spans="1:18" x14ac:dyDescent="0.25">
      <c r="A50" s="100" t="s">
        <v>34</v>
      </c>
      <c r="B50" s="100"/>
      <c r="C50" s="100"/>
      <c r="D50" s="100"/>
      <c r="E50" s="100"/>
      <c r="F50" s="100"/>
      <c r="G50" s="10">
        <v>0</v>
      </c>
      <c r="H50" s="10">
        <v>1</v>
      </c>
      <c r="I50" s="10">
        <f>1+3+7</f>
        <v>11</v>
      </c>
      <c r="J50" s="10">
        <f>15+7+11</f>
        <v>33</v>
      </c>
      <c r="K50" s="10">
        <f>7+16+7</f>
        <v>30</v>
      </c>
      <c r="L50" s="10">
        <v>0</v>
      </c>
      <c r="M50" s="10">
        <v>0</v>
      </c>
      <c r="N50" s="10">
        <v>0</v>
      </c>
      <c r="O50" s="28">
        <v>0</v>
      </c>
      <c r="P50" s="28">
        <v>0</v>
      </c>
      <c r="Q50" s="10">
        <v>0</v>
      </c>
      <c r="R50" s="55">
        <v>5.23</v>
      </c>
    </row>
    <row r="51" spans="1:18" x14ac:dyDescent="0.25">
      <c r="A51" s="84" t="s">
        <v>35</v>
      </c>
      <c r="B51" s="85"/>
      <c r="C51" s="85"/>
      <c r="D51" s="85"/>
      <c r="E51" s="85"/>
      <c r="F51" s="86"/>
      <c r="G51" s="10">
        <v>0</v>
      </c>
      <c r="H51" s="10">
        <f>3+5</f>
        <v>8</v>
      </c>
      <c r="I51" s="10">
        <f>7+3+3</f>
        <v>13</v>
      </c>
      <c r="J51" s="10">
        <f>4+11+9</f>
        <v>24</v>
      </c>
      <c r="K51" s="10">
        <f>12+4+14</f>
        <v>30</v>
      </c>
      <c r="L51" s="10">
        <v>0</v>
      </c>
      <c r="M51" s="10">
        <v>0</v>
      </c>
      <c r="N51" s="10">
        <v>1</v>
      </c>
      <c r="O51" s="28">
        <v>0</v>
      </c>
      <c r="P51" s="28">
        <v>0</v>
      </c>
      <c r="Q51" s="10">
        <v>0</v>
      </c>
      <c r="R51" s="55">
        <v>5.01</v>
      </c>
    </row>
    <row r="52" spans="1:18" x14ac:dyDescent="0.25">
      <c r="A52" s="84" t="s">
        <v>78</v>
      </c>
      <c r="B52" s="85"/>
      <c r="C52" s="85"/>
      <c r="D52" s="85"/>
      <c r="E52" s="85"/>
      <c r="F52" s="86"/>
      <c r="G52" s="10">
        <v>0</v>
      </c>
      <c r="H52" s="10">
        <v>1</v>
      </c>
      <c r="I52" s="10">
        <v>7</v>
      </c>
      <c r="J52" s="10">
        <v>28</v>
      </c>
      <c r="K52" s="10">
        <v>10</v>
      </c>
      <c r="L52" s="10">
        <v>0</v>
      </c>
      <c r="M52" s="10">
        <v>0</v>
      </c>
      <c r="N52" s="10">
        <v>1</v>
      </c>
      <c r="O52" s="28">
        <v>0</v>
      </c>
      <c r="P52" s="28">
        <v>0</v>
      </c>
      <c r="Q52" s="10">
        <v>0</v>
      </c>
      <c r="R52" s="55">
        <v>5.0199999999999996</v>
      </c>
    </row>
    <row r="53" spans="1:18" x14ac:dyDescent="0.25">
      <c r="A53" s="106" t="s">
        <v>90</v>
      </c>
      <c r="B53" s="107"/>
      <c r="C53" s="107"/>
      <c r="D53" s="107"/>
      <c r="E53" s="107"/>
      <c r="F53" s="108"/>
      <c r="G53" s="10">
        <v>0</v>
      </c>
      <c r="H53" s="10">
        <v>11</v>
      </c>
      <c r="I53" s="10">
        <v>15</v>
      </c>
      <c r="J53" s="10">
        <v>9</v>
      </c>
      <c r="K53" s="10">
        <v>11</v>
      </c>
      <c r="L53" s="10">
        <v>0</v>
      </c>
      <c r="M53" s="10">
        <v>1</v>
      </c>
      <c r="N53" s="10">
        <v>0</v>
      </c>
      <c r="O53" s="28">
        <v>0</v>
      </c>
      <c r="P53" s="28">
        <v>0</v>
      </c>
      <c r="Q53" s="10">
        <v>0</v>
      </c>
      <c r="R53" s="55">
        <v>4.43</v>
      </c>
    </row>
    <row r="54" spans="1:18" x14ac:dyDescent="0.25">
      <c r="A54" s="84" t="s">
        <v>79</v>
      </c>
      <c r="B54" s="85"/>
      <c r="C54" s="85"/>
      <c r="D54" s="85"/>
      <c r="E54" s="85"/>
      <c r="F54" s="86"/>
      <c r="G54" s="10">
        <v>0</v>
      </c>
      <c r="H54" s="39">
        <v>0</v>
      </c>
      <c r="I54" s="39">
        <v>1</v>
      </c>
      <c r="J54" s="39">
        <v>15</v>
      </c>
      <c r="K54" s="39">
        <v>34</v>
      </c>
      <c r="L54" s="10">
        <v>0</v>
      </c>
      <c r="M54" s="10">
        <v>0</v>
      </c>
      <c r="N54" s="10">
        <v>0</v>
      </c>
      <c r="O54" s="39">
        <v>0</v>
      </c>
      <c r="P54" s="28">
        <v>0</v>
      </c>
      <c r="Q54" s="39">
        <v>0</v>
      </c>
      <c r="R54" s="55">
        <v>5.66</v>
      </c>
    </row>
    <row r="55" spans="1:18" x14ac:dyDescent="0.25">
      <c r="A55" s="84" t="s">
        <v>80</v>
      </c>
      <c r="B55" s="85"/>
      <c r="C55" s="85"/>
      <c r="D55" s="85"/>
      <c r="E55" s="85"/>
      <c r="F55" s="86"/>
      <c r="G55" s="39">
        <v>0</v>
      </c>
      <c r="H55" s="39">
        <v>0</v>
      </c>
      <c r="I55" s="39">
        <v>0</v>
      </c>
      <c r="J55" s="39">
        <v>12</v>
      </c>
      <c r="K55" s="39">
        <v>61</v>
      </c>
      <c r="L55" s="10">
        <v>0</v>
      </c>
      <c r="M55" s="10">
        <v>0</v>
      </c>
      <c r="N55" s="10">
        <v>0</v>
      </c>
      <c r="O55" s="28">
        <v>1</v>
      </c>
      <c r="P55" s="28">
        <v>0</v>
      </c>
      <c r="Q55" s="39">
        <v>0</v>
      </c>
      <c r="R55" s="55">
        <v>5.84</v>
      </c>
    </row>
    <row r="56" spans="1:18" x14ac:dyDescent="0.25">
      <c r="A56" s="84" t="s">
        <v>81</v>
      </c>
      <c r="B56" s="85"/>
      <c r="C56" s="85"/>
      <c r="D56" s="85"/>
      <c r="E56" s="85"/>
      <c r="F56" s="86"/>
      <c r="G56" s="15">
        <v>0</v>
      </c>
      <c r="H56" s="15">
        <f>2+2</f>
        <v>4</v>
      </c>
      <c r="I56" s="15">
        <v>15</v>
      </c>
      <c r="J56" s="15">
        <v>16</v>
      </c>
      <c r="K56" s="15">
        <v>66</v>
      </c>
      <c r="L56" s="15">
        <v>0</v>
      </c>
      <c r="M56" s="15">
        <v>0</v>
      </c>
      <c r="N56" s="15">
        <v>0</v>
      </c>
      <c r="O56" s="29">
        <v>1</v>
      </c>
      <c r="P56" s="28">
        <v>0</v>
      </c>
      <c r="Q56" s="15">
        <v>0</v>
      </c>
      <c r="R56" s="57">
        <v>5.43</v>
      </c>
    </row>
    <row r="57" spans="1:18" x14ac:dyDescent="0.25">
      <c r="A57" s="89" t="s">
        <v>91</v>
      </c>
      <c r="B57" s="90"/>
      <c r="C57" s="90"/>
      <c r="D57" s="90"/>
      <c r="E57" s="90"/>
      <c r="F57" s="91"/>
      <c r="G57" s="15">
        <v>0</v>
      </c>
      <c r="H57" s="15">
        <v>1</v>
      </c>
      <c r="I57" s="15">
        <v>3</v>
      </c>
      <c r="J57" s="15">
        <v>5</v>
      </c>
      <c r="K57" s="15">
        <v>27</v>
      </c>
      <c r="L57" s="15">
        <v>0</v>
      </c>
      <c r="M57" s="15">
        <v>0</v>
      </c>
      <c r="N57" s="15">
        <v>0</v>
      </c>
      <c r="O57" s="29">
        <v>0</v>
      </c>
      <c r="P57" s="28">
        <v>0</v>
      </c>
      <c r="Q57" s="23">
        <v>0</v>
      </c>
      <c r="R57" s="57">
        <v>5.61</v>
      </c>
    </row>
    <row r="58" spans="1:18" ht="15.75" thickBot="1" x14ac:dyDescent="0.3">
      <c r="A58" s="70" t="s">
        <v>95</v>
      </c>
      <c r="B58" s="70"/>
      <c r="C58" s="70"/>
      <c r="D58" s="70"/>
      <c r="E58" s="70"/>
      <c r="F58" s="70"/>
      <c r="G58" s="29">
        <v>0</v>
      </c>
      <c r="H58" s="29">
        <v>0</v>
      </c>
      <c r="I58" s="29">
        <v>0</v>
      </c>
      <c r="J58" s="29">
        <v>4</v>
      </c>
      <c r="K58" s="29">
        <v>12</v>
      </c>
      <c r="L58" s="29">
        <v>0</v>
      </c>
      <c r="M58" s="29">
        <v>0</v>
      </c>
      <c r="N58" s="29">
        <v>0</v>
      </c>
      <c r="O58" s="29">
        <v>0</v>
      </c>
      <c r="P58" s="28">
        <v>0</v>
      </c>
      <c r="Q58" s="23">
        <v>0</v>
      </c>
      <c r="R58" s="57">
        <v>5.75</v>
      </c>
    </row>
    <row r="59" spans="1:18" ht="16.5" thickTop="1" thickBot="1" x14ac:dyDescent="0.3">
      <c r="A59" s="93" t="s">
        <v>36</v>
      </c>
      <c r="B59" s="93"/>
      <c r="C59" s="93"/>
      <c r="D59" s="93"/>
      <c r="E59" s="93"/>
      <c r="F59" s="93"/>
      <c r="G59" s="9">
        <v>0</v>
      </c>
      <c r="H59" s="9">
        <v>26</v>
      </c>
      <c r="I59" s="9">
        <v>65</v>
      </c>
      <c r="J59" s="9">
        <v>146</v>
      </c>
      <c r="K59" s="9">
        <v>281</v>
      </c>
      <c r="L59" s="9">
        <v>0</v>
      </c>
      <c r="M59" s="9">
        <v>1</v>
      </c>
      <c r="N59" s="9">
        <v>2</v>
      </c>
      <c r="O59" s="9">
        <v>2</v>
      </c>
      <c r="P59" s="9">
        <v>0</v>
      </c>
      <c r="Q59" s="9">
        <v>0</v>
      </c>
      <c r="R59" s="25">
        <v>5.32</v>
      </c>
    </row>
    <row r="60" spans="1:18" s="24" customFormat="1" ht="16.5" thickTop="1" thickBot="1" x14ac:dyDescent="0.3">
      <c r="A60" s="93" t="s">
        <v>37</v>
      </c>
      <c r="B60" s="93"/>
      <c r="C60" s="93"/>
      <c r="D60" s="93"/>
      <c r="E60" s="93"/>
      <c r="F60" s="93"/>
      <c r="G60" s="9">
        <v>0</v>
      </c>
      <c r="H60" s="9">
        <v>102</v>
      </c>
      <c r="I60" s="9">
        <v>418</v>
      </c>
      <c r="J60" s="9">
        <v>938</v>
      </c>
      <c r="K60" s="9">
        <v>1816</v>
      </c>
      <c r="L60" s="9">
        <v>0</v>
      </c>
      <c r="M60" s="9">
        <v>7</v>
      </c>
      <c r="N60" s="9">
        <v>58</v>
      </c>
      <c r="O60" s="9">
        <v>32</v>
      </c>
      <c r="P60" s="9">
        <v>1</v>
      </c>
      <c r="Q60" s="9">
        <v>5</v>
      </c>
      <c r="R60" s="25">
        <v>5.36</v>
      </c>
    </row>
    <row r="61" spans="1:18" ht="15.75" thickTop="1" x14ac:dyDescent="0.25"/>
    <row r="62" spans="1:18" x14ac:dyDescent="0.25">
      <c r="A62" s="36" t="s">
        <v>38</v>
      </c>
      <c r="B62" s="36"/>
      <c r="C62" s="36"/>
      <c r="D62" s="36"/>
      <c r="E62" s="36"/>
      <c r="F62" s="36"/>
    </row>
    <row r="63" spans="1:18" ht="30" x14ac:dyDescent="0.25">
      <c r="A63" s="71" t="s">
        <v>39</v>
      </c>
      <c r="B63" s="72"/>
      <c r="C63" s="72"/>
      <c r="D63" s="72"/>
      <c r="E63" s="72"/>
      <c r="F63" s="73"/>
      <c r="G63" s="40" t="s">
        <v>40</v>
      </c>
    </row>
    <row r="64" spans="1:18" x14ac:dyDescent="0.25">
      <c r="A64" s="84" t="s">
        <v>41</v>
      </c>
      <c r="B64" s="85"/>
      <c r="C64" s="85"/>
      <c r="D64" s="85"/>
      <c r="E64" s="85"/>
      <c r="F64" s="86"/>
      <c r="G64" s="33">
        <v>0</v>
      </c>
    </row>
    <row r="65" spans="1:18" x14ac:dyDescent="0.25">
      <c r="A65" s="84" t="s">
        <v>42</v>
      </c>
      <c r="B65" s="85"/>
      <c r="C65" s="85"/>
      <c r="D65" s="85"/>
      <c r="E65" s="85"/>
      <c r="F65" s="86"/>
      <c r="G65" s="33">
        <v>0</v>
      </c>
    </row>
    <row r="66" spans="1:18" x14ac:dyDescent="0.25">
      <c r="A66" s="84" t="s">
        <v>43</v>
      </c>
      <c r="B66" s="85"/>
      <c r="C66" s="85"/>
      <c r="D66" s="85"/>
      <c r="E66" s="85"/>
      <c r="F66" s="86"/>
      <c r="G66" s="33">
        <v>0</v>
      </c>
    </row>
    <row r="67" spans="1:18" x14ac:dyDescent="0.25">
      <c r="A67" s="89" t="s">
        <v>44</v>
      </c>
      <c r="B67" s="90"/>
      <c r="C67" s="90"/>
      <c r="D67" s="90"/>
      <c r="E67" s="90"/>
      <c r="F67" s="91"/>
      <c r="G67" s="41">
        <v>0</v>
      </c>
    </row>
    <row r="68" spans="1:18" x14ac:dyDescent="0.25">
      <c r="A68" s="92" t="s">
        <v>45</v>
      </c>
      <c r="B68" s="92"/>
      <c r="C68" s="92"/>
      <c r="D68" s="92"/>
      <c r="E68" s="92"/>
      <c r="F68" s="92"/>
      <c r="G68" s="37">
        <v>0</v>
      </c>
    </row>
    <row r="69" spans="1:18" x14ac:dyDescent="0.25">
      <c r="A69" s="92" t="s">
        <v>46</v>
      </c>
      <c r="B69" s="92"/>
      <c r="C69" s="92"/>
      <c r="D69" s="92"/>
      <c r="E69" s="92"/>
      <c r="F69" s="92"/>
      <c r="G69" s="37">
        <v>232</v>
      </c>
    </row>
    <row r="71" spans="1:18" x14ac:dyDescent="0.25">
      <c r="A71" s="36" t="s">
        <v>47</v>
      </c>
      <c r="B71" s="36"/>
      <c r="C71" s="36"/>
      <c r="D71" s="36"/>
      <c r="E71" s="36"/>
      <c r="F71" s="36"/>
    </row>
    <row r="72" spans="1:18" x14ac:dyDescent="0.25">
      <c r="A72" s="42" t="s">
        <v>48</v>
      </c>
      <c r="B72" s="81" t="s">
        <v>49</v>
      </c>
      <c r="C72" s="82"/>
      <c r="D72" s="83"/>
      <c r="E72" s="105" t="s">
        <v>50</v>
      </c>
      <c r="F72" s="105"/>
      <c r="G72" s="105"/>
      <c r="H72" s="105"/>
      <c r="I72" s="105"/>
      <c r="J72" s="105"/>
      <c r="K72" s="105"/>
      <c r="L72" s="2"/>
      <c r="M72" s="2"/>
      <c r="N72" s="2"/>
      <c r="O72" s="2"/>
      <c r="P72" s="2"/>
      <c r="Q72" s="2"/>
      <c r="R72" s="43"/>
    </row>
    <row r="73" spans="1:18" x14ac:dyDescent="0.25">
      <c r="A73" s="1"/>
      <c r="B73" s="102"/>
      <c r="C73" s="103"/>
      <c r="D73" s="104"/>
      <c r="E73" s="100"/>
      <c r="F73" s="100"/>
      <c r="G73" s="100"/>
      <c r="H73" s="100"/>
      <c r="I73" s="100"/>
      <c r="J73" s="100"/>
      <c r="K73" s="100"/>
      <c r="L73" s="44"/>
      <c r="M73" s="44"/>
      <c r="N73" s="44"/>
      <c r="O73" s="44"/>
      <c r="P73" s="44"/>
      <c r="Q73" s="44"/>
      <c r="R73" s="43"/>
    </row>
    <row r="75" spans="1:18" x14ac:dyDescent="0.25">
      <c r="A75" s="36" t="s">
        <v>51</v>
      </c>
      <c r="B75" s="36"/>
      <c r="C75" s="36"/>
      <c r="D75" s="36"/>
      <c r="E75" s="36"/>
      <c r="F75" s="36"/>
    </row>
    <row r="76" spans="1:18" x14ac:dyDescent="0.25">
      <c r="A76" s="84" t="s">
        <v>52</v>
      </c>
      <c r="B76" s="85"/>
      <c r="C76" s="85"/>
      <c r="D76" s="85"/>
      <c r="E76" s="85"/>
      <c r="F76" s="86"/>
      <c r="G76" s="7">
        <v>18016</v>
      </c>
    </row>
    <row r="77" spans="1:18" x14ac:dyDescent="0.25">
      <c r="A77" s="89" t="s">
        <v>53</v>
      </c>
      <c r="B77" s="90"/>
      <c r="C77" s="90"/>
      <c r="D77" s="90"/>
      <c r="E77" s="90"/>
      <c r="F77" s="91"/>
      <c r="G77" s="8">
        <v>343.5</v>
      </c>
    </row>
    <row r="78" spans="1:18" x14ac:dyDescent="0.25">
      <c r="A78" s="92" t="s">
        <v>54</v>
      </c>
      <c r="B78" s="92"/>
      <c r="C78" s="92"/>
      <c r="D78" s="92"/>
      <c r="E78" s="92"/>
      <c r="F78" s="92"/>
      <c r="G78" s="7">
        <v>18359.5</v>
      </c>
    </row>
    <row r="80" spans="1:18" x14ac:dyDescent="0.25">
      <c r="A80" s="36" t="s">
        <v>55</v>
      </c>
      <c r="B80" s="36"/>
      <c r="C80" s="36"/>
      <c r="D80" s="36"/>
      <c r="E80" s="36"/>
      <c r="F80" s="36"/>
    </row>
    <row r="81" spans="1:20" x14ac:dyDescent="0.25">
      <c r="A81" s="45" t="s">
        <v>48</v>
      </c>
      <c r="B81" s="81" t="s">
        <v>49</v>
      </c>
      <c r="C81" s="83"/>
      <c r="D81" s="81" t="s">
        <v>56</v>
      </c>
      <c r="E81" s="82"/>
      <c r="F81" s="82"/>
      <c r="G81" s="82"/>
      <c r="H81" s="82"/>
      <c r="I81" s="105" t="s">
        <v>57</v>
      </c>
      <c r="J81" s="105"/>
      <c r="K81" s="105"/>
      <c r="L81" s="105"/>
      <c r="M81" s="5"/>
      <c r="N81" s="4"/>
      <c r="O81" s="4"/>
      <c r="P81" s="4"/>
      <c r="Q81" s="4"/>
      <c r="R81" s="6"/>
      <c r="S81" s="6"/>
      <c r="T81" s="6"/>
    </row>
    <row r="82" spans="1:20" s="46" customFormat="1" ht="51" customHeight="1" x14ac:dyDescent="0.25">
      <c r="A82" s="22">
        <v>7</v>
      </c>
      <c r="B82" s="109" t="s">
        <v>84</v>
      </c>
      <c r="C82" s="110"/>
      <c r="D82" s="109" t="s">
        <v>86</v>
      </c>
      <c r="E82" s="111"/>
      <c r="F82" s="111"/>
      <c r="G82" s="111"/>
      <c r="H82" s="111"/>
      <c r="I82" s="87" t="s">
        <v>88</v>
      </c>
      <c r="J82" s="88"/>
      <c r="K82" s="88"/>
      <c r="L82" s="88"/>
      <c r="M82" s="19"/>
      <c r="N82" s="20"/>
      <c r="O82" s="20"/>
      <c r="P82" s="20"/>
      <c r="Q82" s="20"/>
      <c r="R82" s="21"/>
      <c r="S82" s="21"/>
      <c r="T82" s="21"/>
    </row>
    <row r="83" spans="1:20" s="46" customFormat="1" ht="51" customHeight="1" x14ac:dyDescent="0.25">
      <c r="A83" s="22">
        <v>8</v>
      </c>
      <c r="B83" s="109" t="s">
        <v>85</v>
      </c>
      <c r="C83" s="110"/>
      <c r="D83" s="109" t="s">
        <v>87</v>
      </c>
      <c r="E83" s="111"/>
      <c r="F83" s="111"/>
      <c r="G83" s="111"/>
      <c r="H83" s="111"/>
      <c r="I83" s="87" t="s">
        <v>89</v>
      </c>
      <c r="J83" s="88"/>
      <c r="K83" s="88"/>
      <c r="L83" s="88"/>
      <c r="M83" s="19"/>
      <c r="N83" s="20"/>
      <c r="O83" s="20"/>
      <c r="P83" s="20"/>
      <c r="Q83" s="20"/>
      <c r="R83" s="21"/>
      <c r="S83" s="21"/>
      <c r="T83" s="21"/>
    </row>
    <row r="84" spans="1:20" ht="59.25" customHeight="1" x14ac:dyDescent="0.25">
      <c r="A84" s="47">
        <v>17</v>
      </c>
      <c r="B84" s="67" t="s">
        <v>96</v>
      </c>
      <c r="C84" s="73"/>
      <c r="D84" s="84" t="s">
        <v>97</v>
      </c>
      <c r="E84" s="85"/>
      <c r="F84" s="85"/>
      <c r="G84" s="85"/>
      <c r="H84" s="85"/>
      <c r="I84" s="112" t="s">
        <v>98</v>
      </c>
      <c r="J84" s="112"/>
      <c r="K84" s="112"/>
      <c r="L84" s="112"/>
      <c r="R84" s="48"/>
    </row>
  </sheetData>
  <mergeCells count="82">
    <mergeCell ref="A53:F53"/>
    <mergeCell ref="A56:F56"/>
    <mergeCell ref="B82:C82"/>
    <mergeCell ref="I81:L81"/>
    <mergeCell ref="I82:L82"/>
    <mergeCell ref="D82:H82"/>
    <mergeCell ref="D83:H83"/>
    <mergeCell ref="A57:F57"/>
    <mergeCell ref="I84:L84"/>
    <mergeCell ref="D84:H84"/>
    <mergeCell ref="B83:C83"/>
    <mergeCell ref="B84:C84"/>
    <mergeCell ref="E73:K73"/>
    <mergeCell ref="B81:C81"/>
    <mergeCell ref="D81:H81"/>
    <mergeCell ref="A45:F45"/>
    <mergeCell ref="A46:F46"/>
    <mergeCell ref="A47:F47"/>
    <mergeCell ref="A52:F52"/>
    <mergeCell ref="A68:F68"/>
    <mergeCell ref="A69:F69"/>
    <mergeCell ref="B73:D73"/>
    <mergeCell ref="A65:F65"/>
    <mergeCell ref="A66:F66"/>
    <mergeCell ref="A67:F67"/>
    <mergeCell ref="E72:K72"/>
    <mergeCell ref="A22:F22"/>
    <mergeCell ref="A23:F23"/>
    <mergeCell ref="A38:F38"/>
    <mergeCell ref="A54:F54"/>
    <mergeCell ref="A55:F55"/>
    <mergeCell ref="A29:F29"/>
    <mergeCell ref="A33:F33"/>
    <mergeCell ref="A39:F39"/>
    <mergeCell ref="A42:F42"/>
    <mergeCell ref="A43:F43"/>
    <mergeCell ref="A8:F8"/>
    <mergeCell ref="I83:L83"/>
    <mergeCell ref="A76:F76"/>
    <mergeCell ref="A77:F77"/>
    <mergeCell ref="A78:F78"/>
    <mergeCell ref="A59:F59"/>
    <mergeCell ref="A60:F60"/>
    <mergeCell ref="A9:F9"/>
    <mergeCell ref="A10:F10"/>
    <mergeCell ref="A11:F11"/>
    <mergeCell ref="A13:F13"/>
    <mergeCell ref="A17:R17"/>
    <mergeCell ref="A49:R49"/>
    <mergeCell ref="A50:F50"/>
    <mergeCell ref="A51:F51"/>
    <mergeCell ref="A25:F25"/>
    <mergeCell ref="A1:R1"/>
    <mergeCell ref="A3:R3"/>
    <mergeCell ref="A4:R4"/>
    <mergeCell ref="A5:R5"/>
    <mergeCell ref="B72:D72"/>
    <mergeCell ref="A30:F30"/>
    <mergeCell ref="A32:F32"/>
    <mergeCell ref="A34:F34"/>
    <mergeCell ref="A36:F36"/>
    <mergeCell ref="A19:F19"/>
    <mergeCell ref="A31:F31"/>
    <mergeCell ref="A35:F35"/>
    <mergeCell ref="A37:F37"/>
    <mergeCell ref="A41:F41"/>
    <mergeCell ref="A64:F64"/>
    <mergeCell ref="A12:F12"/>
    <mergeCell ref="A58:F58"/>
    <mergeCell ref="A63:F63"/>
    <mergeCell ref="A24:F24"/>
    <mergeCell ref="A26:F26"/>
    <mergeCell ref="A28:F28"/>
    <mergeCell ref="A40:F40"/>
    <mergeCell ref="A44:F44"/>
    <mergeCell ref="A48:F48"/>
    <mergeCell ref="A27:F27"/>
    <mergeCell ref="A15:F15"/>
    <mergeCell ref="A16:F16"/>
    <mergeCell ref="A18:F18"/>
    <mergeCell ref="A20:F20"/>
    <mergeCell ref="A21:F21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Доклад 8 - 10 клас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Teacher</cp:lastModifiedBy>
  <cp:lastPrinted>2026-02-02T10:18:36Z</cp:lastPrinted>
  <dcterms:created xsi:type="dcterms:W3CDTF">2026-02-01T12:29:02Z</dcterms:created>
  <dcterms:modified xsi:type="dcterms:W3CDTF">2026-07-02T09:18:33Z</dcterms:modified>
</cp:coreProperties>
</file>