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7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1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<sst xmlns="http://schemas.openxmlformats.org/spreadsheetml/2006/main" count="105" uniqueCount="105">
  <si>
    <t>ИНФОРМАЦИЯ</t>
  </si>
  <si>
    <t>-средства за учебници и учебни помагала</t>
  </si>
  <si>
    <t>-средства за допълнит. възнагр. за постигнати резултати</t>
  </si>
  <si>
    <t>-средства за НП „ИКТ в училище"</t>
  </si>
  <si>
    <t>Получено обезщетение по застрахователна полица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</si>
  <si>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</si>
  <si>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</si>
  <si>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</si>
  <si>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</si>
  <si>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</si>
  <si>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</si>
  <si>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</si>
  <si>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</si>
  <si>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§§</t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</si>
  <si>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</si>
  <si>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</si>
  <si>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</si>
  <si>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</si>
  <si>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</si>
  <si>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</si>
  <si>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</si>
  <si>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</si>
  <si>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</si>
  <si>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</si>
  <si>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</si>
  <si>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</si>
  <si>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</si>
  <si>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</si>
  <si>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</si>
  <si>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</si>
  <si>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</si>
  <si>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</si>
  <si>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</si>
  <si>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</si>
  <si>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</si>
  <si>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</si>
  <si>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</si>
  <si>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</si>
  <si>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</si>
  <si>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</si>
  <si>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</si>
  <si>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</si>
  <si>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</si>
  <si>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10-63</t>
  </si>
  <si>
    <t>10-91</t>
  </si>
  <si>
    <t>10-92</t>
  </si>
  <si>
    <t>10-98</t>
  </si>
  <si>
    <t>10-69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</si>
  <si>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</si>
  <si>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ДМС и др.възнаграждения</t>
    </r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</si>
  <si>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</si>
  <si>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</si>
  <si>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</si>
  <si>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</si>
  <si>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</si>
  <si>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</si>
  <si>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</si>
  <si>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</si>
  <si>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</si>
  <si>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</si>
  <si>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</si>
  <si>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</si>
  <si>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</si>
  <si>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</si>
  <si>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</si>
  <si>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разходи за външни услуги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</si>
  <si>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</si>
  <si>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</si>
  <si>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</si>
  <si>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</si>
  <si>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</si>
  <si>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</si>
  <si>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</si>
  <si>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</si>
  <si>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глоби, неустойки, наказ.лихви и съдебни обезщетения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</si>
  <si>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</si>
  <si>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</si>
  <si>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</si>
  <si>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</si>
  <si>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</si>
  <si>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</si>
  <si>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</si>
  <si>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53-00</t>
  </si>
  <si>
    <t>51-00</t>
  </si>
  <si>
    <t>средства за целодневна организация</t>
  </si>
  <si>
    <t xml:space="preserve"> - средства за пътуване на учители и ученици</t>
  </si>
  <si>
    <t>собствени приходи</t>
  </si>
  <si>
    <r>
      <t>Източници на бюджета</t>
    </r>
    <r>
      <rPr>
        <sz val="12"/>
        <rFont val="Times New Roman"/>
        <family val="0"/>
      </rPr>
      <t>:</t>
    </r>
  </si>
  <si>
    <t>5*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</si>
  <si>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BG051PO001-3.1.06</t>
    </r>
  </si>
  <si>
    <t xml:space="preserve"> -стипендии</t>
  </si>
  <si>
    <t>40-00</t>
  </si>
  <si>
    <t>РИО на МОН по проект на БФ -СКИ</t>
  </si>
  <si>
    <t>Главен счетоводител: З. Бимбашова</t>
  </si>
  <si>
    <t>Директор: И. Моллаибрахим</t>
  </si>
  <si>
    <t>по национална програма</t>
  </si>
  <si>
    <t xml:space="preserve">преходен остатък от 2016г. </t>
  </si>
  <si>
    <t>План за 2017r.</t>
  </si>
  <si>
    <t>19-81</t>
  </si>
  <si>
    <r>
      <t>от</t>
    </r>
    <r>
      <rPr>
        <sz val="14"/>
        <rFont val="Times New Roman"/>
        <family val="1"/>
      </rPr>
      <t xml:space="preserve"> НУ " П. Р. Славейков"  </t>
    </r>
    <r>
      <rPr>
        <b/>
        <sz val="14"/>
        <rFont val="Times New Roman"/>
        <family val="0"/>
      </rPr>
      <t>-  с. Дагоново</t>
    </r>
  </si>
  <si>
    <t>Резерв</t>
  </si>
  <si>
    <t>допълнителни стандарти</t>
  </si>
  <si>
    <r>
      <t>за изпълнението на делегирания бюджет на училището към 31</t>
    </r>
    <r>
      <rPr>
        <b/>
        <sz val="14"/>
        <rFont val="Times New Roman"/>
        <family val="0"/>
      </rPr>
      <t>.12.2017  г.</t>
    </r>
  </si>
  <si>
    <r>
      <t>Отчет към 31.12.2017</t>
    </r>
    <r>
      <rPr>
        <b/>
        <sz val="12"/>
        <rFont val="Times New Roman"/>
        <family val="0"/>
      </rPr>
      <t xml:space="preserve">г. </t>
    </r>
  </si>
  <si>
    <t>2. Към 31.12.2017 год. училището няма  неразплатени разходи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</si>
</sst>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</numFmts>
  <fonts count="54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6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1" applyNumberFormat="0" applyFon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6" applyNumberFormat="0" applyAlignment="0" applyProtection="0"/>
    <xf numFmtId="0" fontId="45" fillId="28" borderId="2" applyNumberFormat="0" applyAlignment="0" applyProtection="0"/>
    <xf numFmtId="0" fontId="46" fillId="29" borderId="7" applyNumberFormat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49" fontId="14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49" fontId="14" fillId="0" borderId="12" xfId="0" applyNumberFormat="1" applyFont="1" applyFill="1" applyBorder="1" applyAlignment="1" applyProtection="1">
      <alignment horizontal="left" vertical="top"/>
      <protection/>
    </xf>
    <xf numFmtId="180" fontId="13" fillId="32" borderId="10" xfId="33" applyNumberFormat="1" applyFont="1" applyFill="1" applyBorder="1" applyAlignment="1">
      <alignment horizontal="left"/>
      <protection/>
    </xf>
    <xf numFmtId="180" fontId="13" fillId="32" borderId="10" xfId="33" applyNumberFormat="1" applyFont="1" applyFill="1" applyBorder="1" applyAlignment="1" quotePrefix="1">
      <alignment horizontal="left"/>
      <protection/>
    </xf>
    <xf numFmtId="0" fontId="13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left" vertical="top" indent="15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9" fontId="0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3" fontId="5" fillId="0" borderId="0" xfId="0" applyNumberFormat="1" applyFont="1" applyFill="1" applyBorder="1" applyAlignment="1" applyProtection="1">
      <alignment horizontal="right" vertical="top"/>
      <protection/>
    </xf>
    <xf numFmtId="9" fontId="0" fillId="0" borderId="10" xfId="0" applyNumberFormat="1" applyFont="1" applyFill="1" applyBorder="1" applyAlignment="1" applyProtection="1">
      <alignment vertical="top"/>
      <protection/>
    </xf>
    <xf numFmtId="1" fontId="4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0" fontId="0" fillId="0" borderId="10" xfId="0" applyNumberFormat="1" applyFont="1" applyFill="1" applyBorder="1" applyAlignment="1" applyProtection="1">
      <alignment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57">
      <selection activeCell="C61" sqref="C61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  <col min="5" max="5" width="12.28125" style="0" bestFit="1" customWidth="1"/>
  </cols>
  <sheetData>
    <row r="1" spans="1:4" ht="27.75">
      <c r="A1" s="15" t="s">
        <v>0</v>
      </c>
      <c r="B1" s="5"/>
      <c r="C1" s="6"/>
      <c r="D1" s="6"/>
    </row>
    <row r="2" spans="1:4" ht="12.75">
      <c r="A2" s="6"/>
      <c r="B2" s="6"/>
      <c r="C2" s="6"/>
      <c r="D2" s="6"/>
    </row>
    <row r="3" spans="1:4" ht="18.75">
      <c r="A3" s="67" t="s">
        <v>99</v>
      </c>
      <c r="B3" s="67"/>
      <c r="C3" s="67"/>
      <c r="D3" s="67"/>
    </row>
    <row r="4" spans="1:5" ht="24.75" customHeight="1">
      <c r="A4" s="67" t="s">
        <v>102</v>
      </c>
      <c r="B4" s="67"/>
      <c r="C4" s="67"/>
      <c r="D4" s="67"/>
      <c r="E4" s="67"/>
    </row>
    <row r="5" spans="1:4" ht="1.5" customHeight="1">
      <c r="A5" s="6"/>
      <c r="B5" s="6"/>
      <c r="C5" s="6"/>
      <c r="D5" s="6"/>
    </row>
    <row r="6" spans="1:5" ht="15.75" hidden="1">
      <c r="A6" s="69"/>
      <c r="B6" s="70"/>
      <c r="C6" s="45"/>
      <c r="D6" s="30"/>
      <c r="E6" s="30"/>
    </row>
    <row r="7" spans="1:4" ht="12.75" hidden="1">
      <c r="A7" s="6"/>
      <c r="B7" s="46"/>
      <c r="C7" s="6"/>
      <c r="D7" s="6"/>
    </row>
    <row r="8" spans="1:4" ht="15.75">
      <c r="A8" s="7" t="s">
        <v>87</v>
      </c>
      <c r="B8" s="7"/>
      <c r="C8" s="6"/>
      <c r="D8" s="6"/>
    </row>
    <row r="9" spans="1:4" ht="12.75">
      <c r="A9" s="64" t="s">
        <v>96</v>
      </c>
      <c r="B9" s="51"/>
      <c r="C9" s="46">
        <v>11123</v>
      </c>
      <c r="D9" s="6"/>
    </row>
    <row r="10" spans="1:4" ht="12.75">
      <c r="A10" s="8" t="s">
        <v>10</v>
      </c>
      <c r="B10" s="51"/>
      <c r="C10" s="46">
        <v>102157</v>
      </c>
      <c r="D10" s="6"/>
    </row>
    <row r="11" spans="1:4" ht="12.75">
      <c r="A11" s="65"/>
      <c r="B11" s="6"/>
      <c r="C11" s="6"/>
      <c r="D11" s="6"/>
    </row>
    <row r="12" spans="1:4" ht="15.75">
      <c r="A12" s="12" t="s">
        <v>48</v>
      </c>
      <c r="B12" s="53"/>
      <c r="C12" s="46">
        <v>113280</v>
      </c>
      <c r="D12" s="6"/>
    </row>
    <row r="13" spans="1:4" ht="12.75">
      <c r="A13" s="6"/>
      <c r="B13" s="6"/>
      <c r="C13" s="6"/>
      <c r="D13" s="6"/>
    </row>
    <row r="14" spans="1:4" ht="18" customHeight="1">
      <c r="A14" s="68" t="s">
        <v>78</v>
      </c>
      <c r="B14" s="68"/>
      <c r="C14" s="6"/>
      <c r="D14" s="6"/>
    </row>
    <row r="15" spans="1:4" ht="12.75">
      <c r="A15" s="6"/>
      <c r="B15" s="6"/>
      <c r="C15" s="6"/>
      <c r="D15" s="6"/>
    </row>
    <row r="16" spans="1:4" ht="15.75">
      <c r="A16" s="7" t="s">
        <v>1</v>
      </c>
      <c r="B16" s="7"/>
      <c r="C16" s="46">
        <v>3262</v>
      </c>
      <c r="D16" s="6"/>
    </row>
    <row r="17" spans="1:4" ht="15.75">
      <c r="A17" s="39" t="s">
        <v>84</v>
      </c>
      <c r="B17" s="7"/>
      <c r="C17" s="6"/>
      <c r="D17" s="6"/>
    </row>
    <row r="18" spans="1:4" ht="33.75" customHeight="1">
      <c r="A18" s="10" t="s">
        <v>101</v>
      </c>
      <c r="B18" s="10"/>
      <c r="C18" s="6">
        <v>914</v>
      </c>
      <c r="D18" s="6"/>
    </row>
    <row r="19" spans="1:4" ht="15.75">
      <c r="A19" s="9" t="s">
        <v>100</v>
      </c>
      <c r="B19" s="9"/>
      <c r="C19" s="6">
        <v>657</v>
      </c>
      <c r="D19" s="6"/>
    </row>
    <row r="20" spans="1:4" ht="15.75">
      <c r="A20" s="7" t="s">
        <v>2</v>
      </c>
      <c r="B20" s="7"/>
      <c r="C20" s="6">
        <v>961</v>
      </c>
      <c r="D20" s="8"/>
    </row>
    <row r="21" spans="1:4" ht="15.75">
      <c r="A21" s="39" t="s">
        <v>85</v>
      </c>
      <c r="B21" s="7"/>
      <c r="C21" s="46">
        <v>172</v>
      </c>
      <c r="D21" s="6"/>
    </row>
    <row r="22" spans="1:4" ht="15.75">
      <c r="A22" s="7" t="s">
        <v>3</v>
      </c>
      <c r="B22" s="7"/>
      <c r="C22" s="6">
        <v>170</v>
      </c>
      <c r="D22" s="6"/>
    </row>
    <row r="23" spans="1:4" ht="12.75">
      <c r="A23" s="65" t="s">
        <v>95</v>
      </c>
      <c r="B23" s="6"/>
      <c r="C23" s="6"/>
      <c r="D23" s="6"/>
    </row>
    <row r="24" spans="1:4" ht="12.75">
      <c r="A24" s="6"/>
      <c r="B24" s="6"/>
      <c r="C24" s="6"/>
      <c r="D24" s="6"/>
    </row>
    <row r="25" spans="1:4" ht="15.75">
      <c r="A25" s="12" t="s">
        <v>11</v>
      </c>
      <c r="B25" s="52"/>
      <c r="C25" s="6"/>
      <c r="D25" s="6"/>
    </row>
    <row r="26" spans="1:4" ht="12.75">
      <c r="A26" s="6" t="s">
        <v>92</v>
      </c>
      <c r="B26" s="6"/>
      <c r="C26" s="6"/>
      <c r="D26" s="6"/>
    </row>
    <row r="27" spans="1:4" ht="15.75">
      <c r="A27" s="7" t="s">
        <v>86</v>
      </c>
      <c r="B27" s="50"/>
      <c r="C27" s="46"/>
      <c r="D27" s="6"/>
    </row>
    <row r="28" spans="1:4" ht="15.75">
      <c r="A28" s="7" t="s">
        <v>4</v>
      </c>
      <c r="B28" s="7"/>
      <c r="C28" s="6"/>
      <c r="D28" s="6"/>
    </row>
    <row r="29" spans="1:3" s="8" customFormat="1" ht="30" customHeight="1">
      <c r="A29" s="11" t="s">
        <v>89</v>
      </c>
      <c r="B29" s="49"/>
      <c r="C29" s="46">
        <v>7616</v>
      </c>
    </row>
    <row r="30" spans="1:4" ht="1.5" customHeight="1">
      <c r="A30" s="6"/>
      <c r="B30" s="51"/>
      <c r="C30" s="46"/>
      <c r="D30" s="6"/>
    </row>
    <row r="31" spans="1:4" ht="15.75" hidden="1">
      <c r="A31" s="12"/>
      <c r="B31" s="48"/>
      <c r="C31" s="48"/>
      <c r="D31" s="6"/>
    </row>
    <row r="32" spans="1:4" ht="12.75" hidden="1">
      <c r="A32" s="6"/>
      <c r="B32" s="6"/>
      <c r="C32" s="6"/>
      <c r="D32" s="6"/>
    </row>
    <row r="33" spans="1:4" ht="18.75">
      <c r="A33" s="1" t="s">
        <v>12</v>
      </c>
      <c r="B33" s="1"/>
      <c r="C33" s="1"/>
      <c r="D33" s="1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5" ht="63">
      <c r="A36" s="3" t="s">
        <v>5</v>
      </c>
      <c r="B36" s="13" t="s">
        <v>13</v>
      </c>
      <c r="C36" s="4" t="s">
        <v>97</v>
      </c>
      <c r="D36" s="27" t="s">
        <v>103</v>
      </c>
      <c r="E36" s="29" t="s">
        <v>77</v>
      </c>
    </row>
    <row r="37" spans="1:5" ht="12.75">
      <c r="A37" s="40">
        <v>1</v>
      </c>
      <c r="B37" s="41">
        <v>2</v>
      </c>
      <c r="C37" s="42">
        <v>3</v>
      </c>
      <c r="D37" s="43">
        <v>4</v>
      </c>
      <c r="E37" s="44" t="s">
        <v>88</v>
      </c>
    </row>
    <row r="38" spans="1:5" ht="15.75">
      <c r="A38" s="16" t="s">
        <v>16</v>
      </c>
      <c r="B38" s="17" t="s">
        <v>14</v>
      </c>
      <c r="C38" s="58">
        <f>SUM(C39)</f>
        <v>79591</v>
      </c>
      <c r="D38" s="55">
        <f>SUM(D39:D41)</f>
        <v>73304</v>
      </c>
      <c r="E38" s="54">
        <f>SUM(D38/C38)</f>
        <v>0.9210086567576736</v>
      </c>
    </row>
    <row r="39" spans="1:5" ht="15.75">
      <c r="A39" s="18" t="s">
        <v>6</v>
      </c>
      <c r="B39" s="19" t="s">
        <v>15</v>
      </c>
      <c r="C39" s="59">
        <v>79591</v>
      </c>
      <c r="D39" s="56">
        <v>73304</v>
      </c>
      <c r="E39" s="54">
        <f>SUM(D39/C39)</f>
        <v>0.9210086567576736</v>
      </c>
    </row>
    <row r="40" spans="1:5" ht="15">
      <c r="A40" s="18" t="s">
        <v>7</v>
      </c>
      <c r="B40" s="19" t="s">
        <v>17</v>
      </c>
      <c r="C40" s="60"/>
      <c r="D40" s="57"/>
      <c r="E40" s="28"/>
    </row>
    <row r="41" spans="1:5" ht="15.75">
      <c r="A41" s="20" t="s">
        <v>49</v>
      </c>
      <c r="B41" s="21" t="s">
        <v>19</v>
      </c>
      <c r="C41" s="59"/>
      <c r="D41" s="56"/>
      <c r="E41" s="28"/>
    </row>
    <row r="42" spans="1:5" ht="15.75">
      <c r="A42" s="16" t="s">
        <v>18</v>
      </c>
      <c r="B42" s="22" t="s">
        <v>20</v>
      </c>
      <c r="C42" s="58">
        <f>SUM(C44:C46)</f>
        <v>7600</v>
      </c>
      <c r="D42" s="55">
        <f>SUM(D43:D47)</f>
        <v>7395</v>
      </c>
      <c r="E42" s="54">
        <f>SUM(D42/C42)</f>
        <v>0.9730263157894737</v>
      </c>
    </row>
    <row r="43" spans="1:5" ht="15">
      <c r="A43" s="20" t="s">
        <v>50</v>
      </c>
      <c r="B43" s="21" t="s">
        <v>21</v>
      </c>
      <c r="C43" s="60"/>
      <c r="D43" s="57"/>
      <c r="E43" s="54"/>
    </row>
    <row r="44" spans="1:5" ht="15.75">
      <c r="A44" s="20" t="s">
        <v>51</v>
      </c>
      <c r="B44" s="21" t="s">
        <v>22</v>
      </c>
      <c r="C44" s="63">
        <v>5600</v>
      </c>
      <c r="D44" s="56">
        <v>5395</v>
      </c>
      <c r="E44" s="54">
        <f>SUM(D44/C44)</f>
        <v>0.9633928571428572</v>
      </c>
    </row>
    <row r="45" spans="1:5" ht="30">
      <c r="A45" s="23" t="s">
        <v>52</v>
      </c>
      <c r="B45" s="24" t="s">
        <v>23</v>
      </c>
      <c r="C45" s="63">
        <v>2000</v>
      </c>
      <c r="D45" s="56">
        <v>2000</v>
      </c>
      <c r="E45" s="54">
        <v>1</v>
      </c>
    </row>
    <row r="46" spans="1:5" ht="15.75">
      <c r="A46" s="20" t="s">
        <v>53</v>
      </c>
      <c r="B46" s="21" t="s">
        <v>24</v>
      </c>
      <c r="C46" s="63"/>
      <c r="D46" s="56"/>
      <c r="E46" s="54"/>
    </row>
    <row r="47" spans="1:5" ht="15.75">
      <c r="A47" s="20" t="s">
        <v>54</v>
      </c>
      <c r="B47" s="21" t="s">
        <v>25</v>
      </c>
      <c r="C47" s="59"/>
      <c r="D47" s="56"/>
      <c r="E47" s="28"/>
    </row>
    <row r="48" spans="1:5" ht="15.75">
      <c r="A48" s="17" t="s">
        <v>8</v>
      </c>
      <c r="B48" s="25" t="s">
        <v>26</v>
      </c>
      <c r="C48" s="58">
        <f>SUM(C49:C52)</f>
        <v>17400</v>
      </c>
      <c r="D48" s="55">
        <f>SUM(D49:D52)</f>
        <v>16843</v>
      </c>
      <c r="E48" s="54">
        <f aca="true" t="shared" si="0" ref="E48:E54">SUM(D48/C48)</f>
        <v>0.9679885057471265</v>
      </c>
    </row>
    <row r="49" spans="1:5" ht="15.75">
      <c r="A49" s="20" t="s">
        <v>55</v>
      </c>
      <c r="B49" s="21" t="s">
        <v>27</v>
      </c>
      <c r="C49" s="59">
        <v>8499</v>
      </c>
      <c r="D49" s="56">
        <v>8399</v>
      </c>
      <c r="E49" s="54">
        <f t="shared" si="0"/>
        <v>0.9882339098717496</v>
      </c>
    </row>
    <row r="50" spans="1:5" ht="15.75">
      <c r="A50" s="20" t="s">
        <v>56</v>
      </c>
      <c r="B50" s="21" t="s">
        <v>28</v>
      </c>
      <c r="C50" s="59">
        <v>3190</v>
      </c>
      <c r="D50" s="56">
        <v>2803</v>
      </c>
      <c r="E50" s="54">
        <f t="shared" si="0"/>
        <v>0.8786833855799373</v>
      </c>
    </row>
    <row r="51" spans="1:5" ht="15.75">
      <c r="A51" s="20" t="s">
        <v>57</v>
      </c>
      <c r="B51" s="21" t="s">
        <v>29</v>
      </c>
      <c r="C51" s="59">
        <v>3771</v>
      </c>
      <c r="D51" s="56">
        <v>3701</v>
      </c>
      <c r="E51" s="54">
        <f t="shared" si="0"/>
        <v>0.9814372845399099</v>
      </c>
    </row>
    <row r="52" spans="1:5" ht="15.75">
      <c r="A52" s="20" t="s">
        <v>58</v>
      </c>
      <c r="B52" s="21" t="s">
        <v>30</v>
      </c>
      <c r="C52" s="59">
        <v>1940</v>
      </c>
      <c r="D52" s="56">
        <v>1940</v>
      </c>
      <c r="E52" s="54">
        <f t="shared" si="0"/>
        <v>1</v>
      </c>
    </row>
    <row r="53" spans="1:5" ht="15.75">
      <c r="A53" s="17" t="s">
        <v>9</v>
      </c>
      <c r="B53" s="25" t="s">
        <v>31</v>
      </c>
      <c r="C53" s="58">
        <f>SUM(C54:C70:C72:C73)</f>
        <v>18225</v>
      </c>
      <c r="D53" s="55">
        <f>SUM(D54:D70)</f>
        <v>15504</v>
      </c>
      <c r="E53" s="54">
        <f t="shared" si="0"/>
        <v>0.8506995884773663</v>
      </c>
    </row>
    <row r="54" spans="1:5" ht="15.75">
      <c r="A54" s="20" t="s">
        <v>59</v>
      </c>
      <c r="B54" s="21" t="s">
        <v>32</v>
      </c>
      <c r="C54" s="59">
        <v>3664</v>
      </c>
      <c r="D54" s="56">
        <v>3664</v>
      </c>
      <c r="E54" s="54">
        <f t="shared" si="0"/>
        <v>1</v>
      </c>
    </row>
    <row r="55" spans="1:5" ht="15">
      <c r="A55" s="20" t="s">
        <v>60</v>
      </c>
      <c r="B55" s="21" t="s">
        <v>33</v>
      </c>
      <c r="C55" s="60"/>
      <c r="D55" s="57"/>
      <c r="E55" s="28"/>
    </row>
    <row r="56" spans="1:5" ht="15.75">
      <c r="A56" s="20" t="s">
        <v>61</v>
      </c>
      <c r="B56" s="21" t="s">
        <v>34</v>
      </c>
      <c r="C56" s="60">
        <v>260</v>
      </c>
      <c r="D56" s="56">
        <v>260</v>
      </c>
      <c r="E56" s="54">
        <v>1</v>
      </c>
    </row>
    <row r="57" spans="1:5" ht="15.75">
      <c r="A57" s="20" t="s">
        <v>62</v>
      </c>
      <c r="B57" s="21" t="s">
        <v>35</v>
      </c>
      <c r="C57" s="59">
        <v>3862</v>
      </c>
      <c r="D57" s="56">
        <v>3375</v>
      </c>
      <c r="E57" s="54">
        <f>SUM(D57/C57)</f>
        <v>0.8738995339202486</v>
      </c>
    </row>
    <row r="58" spans="1:5" ht="15.75">
      <c r="A58" s="20" t="s">
        <v>63</v>
      </c>
      <c r="B58" s="21" t="s">
        <v>36</v>
      </c>
      <c r="C58" s="59">
        <v>2400</v>
      </c>
      <c r="D58" s="56">
        <v>1547</v>
      </c>
      <c r="E58" s="54">
        <f>SUM(D58/C58)</f>
        <v>0.6445833333333333</v>
      </c>
    </row>
    <row r="59" spans="1:5" ht="15.75">
      <c r="A59" s="20" t="s">
        <v>64</v>
      </c>
      <c r="B59" s="21" t="s">
        <v>37</v>
      </c>
      <c r="C59" s="59">
        <v>3277</v>
      </c>
      <c r="D59" s="56">
        <v>2048</v>
      </c>
      <c r="E59" s="54">
        <f>SUM(D59/C59)</f>
        <v>0.6249618553555081</v>
      </c>
    </row>
    <row r="60" spans="1:5" ht="15.75">
      <c r="A60" s="20" t="s">
        <v>65</v>
      </c>
      <c r="B60" s="21" t="s">
        <v>38</v>
      </c>
      <c r="C60" s="59">
        <v>3072</v>
      </c>
      <c r="D60" s="56">
        <v>3047</v>
      </c>
      <c r="E60" s="54">
        <f>SUM(D60/C60)</f>
        <v>0.9918619791666666</v>
      </c>
    </row>
    <row r="61" spans="1:5" ht="15.75">
      <c r="A61" s="20" t="s">
        <v>66</v>
      </c>
      <c r="B61" s="21" t="s">
        <v>39</v>
      </c>
      <c r="C61" s="59">
        <v>300</v>
      </c>
      <c r="D61" s="56">
        <v>230</v>
      </c>
      <c r="E61" s="28">
        <v>0</v>
      </c>
    </row>
    <row r="62" spans="1:5" ht="15.75">
      <c r="A62" s="20" t="s">
        <v>67</v>
      </c>
      <c r="B62" s="21" t="s">
        <v>98</v>
      </c>
      <c r="C62" s="59">
        <v>158</v>
      </c>
      <c r="D62" s="56">
        <v>158</v>
      </c>
      <c r="E62" s="54">
        <v>1</v>
      </c>
    </row>
    <row r="63" spans="1:5" ht="15.75">
      <c r="A63" s="20" t="s">
        <v>68</v>
      </c>
      <c r="B63" s="21" t="s">
        <v>40</v>
      </c>
      <c r="C63" s="59">
        <v>725</v>
      </c>
      <c r="D63" s="56">
        <v>725</v>
      </c>
      <c r="E63" s="54">
        <f>SUM(D63/C63)</f>
        <v>1</v>
      </c>
    </row>
    <row r="64" spans="1:5" ht="15">
      <c r="A64" s="20" t="s">
        <v>69</v>
      </c>
      <c r="B64" s="21" t="s">
        <v>41</v>
      </c>
      <c r="C64" s="60"/>
      <c r="D64" s="57"/>
      <c r="E64" s="28"/>
    </row>
    <row r="65" spans="1:5" ht="15.75">
      <c r="A65" s="20" t="s">
        <v>70</v>
      </c>
      <c r="B65" s="21" t="s">
        <v>42</v>
      </c>
      <c r="C65" s="59">
        <v>507</v>
      </c>
      <c r="D65" s="56">
        <v>450</v>
      </c>
      <c r="E65" s="54">
        <f>SUM(D65/C65)</f>
        <v>0.8875739644970414</v>
      </c>
    </row>
    <row r="66" spans="1:5" ht="15">
      <c r="A66" s="20" t="s">
        <v>71</v>
      </c>
      <c r="B66" s="21" t="s">
        <v>43</v>
      </c>
      <c r="C66" s="60"/>
      <c r="D66" s="57"/>
      <c r="E66" s="28"/>
    </row>
    <row r="67" spans="1:5" ht="15">
      <c r="A67" s="20" t="s">
        <v>72</v>
      </c>
      <c r="B67" s="21" t="s">
        <v>47</v>
      </c>
      <c r="C67" s="60"/>
      <c r="D67" s="57"/>
      <c r="E67" s="28"/>
    </row>
    <row r="68" spans="1:5" ht="15">
      <c r="A68" s="20" t="s">
        <v>73</v>
      </c>
      <c r="B68" s="21" t="s">
        <v>44</v>
      </c>
      <c r="C68" s="60"/>
      <c r="D68" s="57"/>
      <c r="E68" s="28"/>
    </row>
    <row r="69" spans="1:5" ht="15">
      <c r="A69" s="20" t="s">
        <v>74</v>
      </c>
      <c r="B69" s="21" t="s">
        <v>45</v>
      </c>
      <c r="C69" s="60"/>
      <c r="D69" s="57"/>
      <c r="E69" s="28"/>
    </row>
    <row r="70" spans="1:5" ht="15">
      <c r="A70" s="20" t="s">
        <v>75</v>
      </c>
      <c r="B70" s="31" t="s">
        <v>46</v>
      </c>
      <c r="C70" s="60"/>
      <c r="D70" s="57"/>
      <c r="E70" s="28"/>
    </row>
    <row r="71" spans="1:5" ht="15">
      <c r="A71" s="47" t="s">
        <v>90</v>
      </c>
      <c r="B71" s="31" t="s">
        <v>91</v>
      </c>
      <c r="C71" s="61"/>
      <c r="D71" s="57"/>
      <c r="E71" s="54"/>
    </row>
    <row r="72" spans="1:5" ht="14.25">
      <c r="A72" s="35" t="s">
        <v>79</v>
      </c>
      <c r="B72" s="32" t="s">
        <v>83</v>
      </c>
      <c r="C72" s="61"/>
      <c r="D72" s="57"/>
      <c r="E72" s="54">
        <v>0</v>
      </c>
    </row>
    <row r="73" spans="1:5" ht="14.25">
      <c r="A73" s="35" t="s">
        <v>80</v>
      </c>
      <c r="B73" s="33">
        <v>5200</v>
      </c>
      <c r="C73" s="61"/>
      <c r="D73" s="57"/>
      <c r="E73" s="54">
        <v>0</v>
      </c>
    </row>
    <row r="74" spans="1:5" ht="14.25">
      <c r="A74" s="36" t="s">
        <v>81</v>
      </c>
      <c r="B74" s="34" t="s">
        <v>82</v>
      </c>
      <c r="C74" s="60"/>
      <c r="D74" s="57"/>
      <c r="E74" s="54"/>
    </row>
    <row r="75" spans="1:5" ht="15.75">
      <c r="A75" s="26" t="s">
        <v>76</v>
      </c>
      <c r="B75" s="26"/>
      <c r="C75" s="58">
        <f>SUM(C38+C42+C48+C53)</f>
        <v>122816</v>
      </c>
      <c r="D75" s="55">
        <f>SUM(D38+D42+D48+D53+D72)</f>
        <v>113046</v>
      </c>
      <c r="E75" s="62">
        <f>SUM(D75/C75)</f>
        <v>0.9204501042209484</v>
      </c>
    </row>
    <row r="76" spans="1:4" ht="15.75">
      <c r="A76" s="37"/>
      <c r="B76" s="37"/>
      <c r="C76" s="38"/>
      <c r="D76" s="38"/>
    </row>
    <row r="78" spans="1:4" ht="18.75">
      <c r="A78" s="66" t="s">
        <v>104</v>
      </c>
      <c r="B78" s="66"/>
      <c r="C78" s="66"/>
      <c r="D78" s="66"/>
    </row>
    <row r="79" spans="1:2" ht="18.75">
      <c r="A79" s="1"/>
      <c r="B79" s="1"/>
    </row>
    <row r="80" spans="1:2" ht="18.75">
      <c r="A80" s="1"/>
      <c r="B80" s="1"/>
    </row>
    <row r="81" ht="18" customHeight="1">
      <c r="A81" s="14" t="s">
        <v>93</v>
      </c>
    </row>
    <row r="82" ht="15.75">
      <c r="A82" s="14"/>
    </row>
    <row r="83" spans="1:2" ht="16.5" customHeight="1">
      <c r="A83" s="14" t="s">
        <v>94</v>
      </c>
      <c r="B83" s="2"/>
    </row>
  </sheetData>
  <sheetProtection/>
  <mergeCells count="5">
    <mergeCell ref="A78:D78"/>
    <mergeCell ref="A3:D3"/>
    <mergeCell ref="A14:B14"/>
    <mergeCell ref="A6:B6"/>
    <mergeCell ref="A4:E4"/>
  </mergeCells>
  <printOptions/>
  <pageMargins left="0.1968503937007874" right="0.75" top="0.5905511811023623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OUDa3</dc:creator>
  <cp:keywords/>
  <dc:description/>
  <cp:lastModifiedBy>OUDa3</cp:lastModifiedBy>
  <cp:lastPrinted>2018-01-08T07:46:45Z</cp:lastPrinted>
  <dcterms:created xsi:type="dcterms:W3CDTF">2012-03-06T12:05:04Z</dcterms:created>
  <dcterms:modified xsi:type="dcterms:W3CDTF">2018-01-08T07:47:00Z</dcterms:modified>
  <cp:category/>
  <cp:version/>
  <cp:contentType/>
  <cp:contentStatus/>
</cp:coreProperties>
</file>